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Übersicht" sheetId="1" state="visible" r:id="rId3"/>
    <sheet name="GAP-Analyse" sheetId="2" state="visible" r:id="rId4"/>
    <sheet name="Hinweise" sheetId="3" state="visible" r:id="rId5"/>
  </sheets>
  <definedNames>
    <definedName function="false" hidden="false" localSheetId="1" name="_xlnm.Print_Titles" vbProcedure="false">'GAP-Analyse'!$5:$5</definedName>
    <definedName function="false" hidden="true" localSheetId="1" name="_xlnm._FilterDatabase" vbProcedure="false">'GAP-Analyse'!$A$5:$N$73</definedName>
    <definedName function="false" hidden="false" localSheetId="0" name="_xlnm.Print_Area" vbProcedure="false">Übersicht!$A$1:$J$46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<sst xmlns="http://schemas.openxmlformats.org/spreadsheetml/2006/main" count="349" uniqueCount="271">
  <si>
    <t xml:space="preserve">GAP-Analyse ISO 9001:2015 → ISO 9001:2026</t>
  </si>
  <si>
    <t xml:space="preserve">Bewertung des Qualitätsmanagementsystems gegenüber der Neufassung</t>
  </si>
  <si>
    <t xml:space="preserve">Formblatt AW-QM-FB-26-01 · Rev. 1.0</t>
  </si>
  <si>
    <t xml:space="preserve">Projektdaten</t>
  </si>
  <si>
    <t xml:space="preserve">Organisation</t>
  </si>
  <si>
    <t xml:space="preserve">Standort(e)</t>
  </si>
  <si>
    <t xml:space="preserve">Geltungsbereich</t>
  </si>
  <si>
    <t xml:space="preserve">Zertifizierungsstelle</t>
  </si>
  <si>
    <t xml:space="preserve">Zertifikat gültig bis</t>
  </si>
  <si>
    <t xml:space="preserve">Geplantes Umstellungsaudit</t>
  </si>
  <si>
    <t xml:space="preserve">Durchgeführt von</t>
  </si>
  <si>
    <t xml:space="preserve">Datum der Analyse</t>
  </si>
  <si>
    <t xml:space="preserve">Gesprächspartner</t>
  </si>
  <si>
    <t xml:space="preserve">Auswertung nach Kapiteln</t>
  </si>
  <si>
    <t xml:space="preserve">Kapitel</t>
  </si>
  <si>
    <t xml:space="preserve">Prüfpunkte</t>
  </si>
  <si>
    <t xml:space="preserve">erfüllt</t>
  </si>
  <si>
    <t xml:space="preserve">teilweise</t>
  </si>
  <si>
    <t xml:space="preserve">nicht erfüllt</t>
  </si>
  <si>
    <t xml:space="preserve">n. z.</t>
  </si>
  <si>
    <t xml:space="preserve">offen</t>
  </si>
  <si>
    <t xml:space="preserve">Erfüllungsgrad</t>
  </si>
  <si>
    <t xml:space="preserve">offene Maßn.</t>
  </si>
  <si>
    <t xml:space="preserve">4  Kontext der Organisation</t>
  </si>
  <si>
    <t xml:space="preserve">5  Führung</t>
  </si>
  <si>
    <t xml:space="preserve">6  Planung</t>
  </si>
  <si>
    <t xml:space="preserve">7  Unterstützung</t>
  </si>
  <si>
    <t xml:space="preserve">8  Betrieb</t>
  </si>
  <si>
    <t xml:space="preserve">9  Bewertung der Leistung</t>
  </si>
  <si>
    <t xml:space="preserve">10  Verbesserung</t>
  </si>
  <si>
    <t xml:space="preserve">Gesamt</t>
  </si>
  <si>
    <t xml:space="preserve">Umsetzungsstand der Änderungen 2026</t>
  </si>
  <si>
    <t xml:space="preserve">Art der Änderung</t>
  </si>
  <si>
    <t xml:space="preserve">neu</t>
  </si>
  <si>
    <t xml:space="preserve">erweitert</t>
  </si>
  <si>
    <t xml:space="preserve">präzisiert</t>
  </si>
  <si>
    <t xml:space="preserve">Anmerkung ergänzt</t>
  </si>
  <si>
    <t xml:space="preserve">Fazit / Empfehlung</t>
  </si>
  <si>
    <t xml:space="preserve">Datum, Unterschrift – Erstellt (AuditWerk)</t>
  </si>
  <si>
    <t xml:space="preserve">Datum, Unterschrift – Zur Kenntnis genommen (Organisation)</t>
  </si>
  <si>
    <t xml:space="preserve">GAP-Analyse ISO 9001:2026</t>
  </si>
  <si>
    <t xml:space="preserve">AuditWerk</t>
  </si>
  <si>
    <t xml:space="preserve">Nr.</t>
  </si>
  <si>
    <t xml:space="preserve">Kap.</t>
  </si>
  <si>
    <t xml:space="preserve">Abschnitt</t>
  </si>
  <si>
    <t xml:space="preserve">Thema</t>
  </si>
  <si>
    <t xml:space="preserve">Änderung 2026</t>
  </si>
  <si>
    <t xml:space="preserve">Prüffrage (sinngemäß)</t>
  </si>
  <si>
    <t xml:space="preserve">Ist-Zustand / Nachweis</t>
  </si>
  <si>
    <t xml:space="preserve">Bewertung</t>
  </si>
  <si>
    <t xml:space="preserve">Festgestellte Lücke</t>
  </si>
  <si>
    <t xml:space="preserve">Maßnahme</t>
  </si>
  <si>
    <t xml:space="preserve">Verantwortlich</t>
  </si>
  <si>
    <t xml:space="preserve">Termin</t>
  </si>
  <si>
    <t xml:space="preserve">Priorität</t>
  </si>
  <si>
    <t xml:space="preserve">Status</t>
  </si>
  <si>
    <t xml:space="preserve">4   Kontext der Organisation</t>
  </si>
  <si>
    <t xml:space="preserve">4.1</t>
  </si>
  <si>
    <t xml:space="preserve">Verstehen der Organisation und ihres Kontextes</t>
  </si>
  <si>
    <t xml:space="preserve">unverändert</t>
  </si>
  <si>
    <t xml:space="preserve">Sind die internen und externen Themen, die für Zweck und strategische Ausrichtung relevant sind, ermittelt? Werden sie regelmäßig überwacht und überprüft?</t>
  </si>
  <si>
    <t xml:space="preserve">Klimawandel als Kontextthema</t>
  </si>
  <si>
    <t xml:space="preserve">Wurde bewertet, ob der Klimawandel für die Organisation ein relevantes Thema ist? Ist das Ergebnis nachvollziehbar begründet, auch wenn es als nicht relevant bewertet wird?</t>
  </si>
  <si>
    <t xml:space="preserve">4.2</t>
  </si>
  <si>
    <t xml:space="preserve">Erfordernisse und Erwartungen interessierter Parteien</t>
  </si>
  <si>
    <t xml:space="preserve">Sind die relevanten interessierten Parteien und deren Anforderungen ermittelt? Werden Änderungen verfolgt?</t>
  </si>
  <si>
    <t xml:space="preserve">Klimabezogene Anforderungen interessierter Parteien</t>
  </si>
  <si>
    <t xml:space="preserve">Wurde geprüft, ob Kunden, Behörden oder andere Parteien klimabezogene Anforderungen stellen (z. B. CO₂-Daten, Lieferkettenanforderungen)?</t>
  </si>
  <si>
    <t xml:space="preserve">4.3</t>
  </si>
  <si>
    <t xml:space="preserve">Anwendungsbereich des QM-Systems</t>
  </si>
  <si>
    <t xml:space="preserve">Ist der Anwendungsbereich festgelegt und als dokumentierte Information verfügbar? Sind nicht zutreffende Anforderungen begründet?</t>
  </si>
  <si>
    <t xml:space="preserve">4.4</t>
  </si>
  <si>
    <t xml:space="preserve">QM-System und seine Prozesse</t>
  </si>
  <si>
    <t xml:space="preserve">Sind die Prozesse mit Eingaben, Ergebnissen, Abfolge, Wechselwirkungen, Kriterien, Kennzahlen und Verantwortlichkeiten festgelegt? Begriff „Ergebnisse“ (Results) im Prozessmodell berücksichtigt?</t>
  </si>
  <si>
    <t xml:space="preserve">5   Führung</t>
  </si>
  <si>
    <t xml:space="preserve">5.1.1</t>
  </si>
  <si>
    <t xml:space="preserve">Führung und Verpflichtung – Allgemeines</t>
  </si>
  <si>
    <t xml:space="preserve">Übernimmt die oberste Leitung Rechenschaft für die Wirksamkeit des QMS und die Integration in die Geschäftsprozesse? Stellt sie Ressourcen bereit?</t>
  </si>
  <si>
    <t xml:space="preserve">Qualitätskultur und ethisches Verhalten</t>
  </si>
  <si>
    <t xml:space="preserve">Wie fördert die oberste Leitung nachweislich eine Qualitätskultur und ethisches Verhalten (z. B. Vorbildfunktion, Umgang mit Fehlern, Meldewege, Werte)? Welche Nachweise liegen vor?</t>
  </si>
  <si>
    <t xml:space="preserve">5.1.2</t>
  </si>
  <si>
    <t xml:space="preserve">Kundenorientierung</t>
  </si>
  <si>
    <t xml:space="preserve">Werden Kundenanforderungen sowie Risiken und Chancen mit Einfluss auf die Kundenzufriedenheit bestimmt und berücksichtigt?</t>
  </si>
  <si>
    <t xml:space="preserve">5.2.1</t>
  </si>
  <si>
    <t xml:space="preserve">Festlegung der Qualitätspolitik</t>
  </si>
  <si>
    <t xml:space="preserve">Berücksichtigt die Qualitätspolitik den Kontext der Organisation und unterstützt sie erkennbar die strategische Ausrichtung?</t>
  </si>
  <si>
    <t xml:space="preserve">5.2.2</t>
  </si>
  <si>
    <t xml:space="preserve">Bekanntmachung der Qualitätspolitik</t>
  </si>
  <si>
    <t xml:space="preserve">Ist die Qualitätspolitik verfügbar, intern bekannt, verstanden und angewendet? Ist sie interessierten Parteien zugänglich, soweit angemessen?</t>
  </si>
  <si>
    <t xml:space="preserve">5.3</t>
  </si>
  <si>
    <t xml:space="preserve">Rollen, Verantwortlichkeiten und Befugnisse</t>
  </si>
  <si>
    <t xml:space="preserve">Sind Verantwortlichkeiten zugewiesen und bekannt? Ist sichergestellt, dass Verbesserungsmöglichkeiten an die oberste Leitung berichtet werden?</t>
  </si>
  <si>
    <t xml:space="preserve">6   Planung</t>
  </si>
  <si>
    <t xml:space="preserve">6.1.1</t>
  </si>
  <si>
    <t xml:space="preserve">Risiken und Chancen – Allgemeines</t>
  </si>
  <si>
    <t xml:space="preserve">Werden Risiken und Chancen unter Berücksichtigung von 4.1 und 4.2 systematisch bestimmt?</t>
  </si>
  <si>
    <t xml:space="preserve">6.1.2</t>
  </si>
  <si>
    <t xml:space="preserve">Maßnahmen zum Umgang mit Risiken</t>
  </si>
  <si>
    <t xml:space="preserve">Werden Risiken bewertet, Maßnahmen geplant und in die Prozesse integriert? Wird die Wirksamkeit der Maßnahmen bewertet?</t>
  </si>
  <si>
    <t xml:space="preserve">6.1.3</t>
  </si>
  <si>
    <t xml:space="preserve">Maßnahmen zum Umgang mit Chancen</t>
  </si>
  <si>
    <t xml:space="preserve">Werden Chancen eigenständig identifiziert, bewertet und gezielt verfolgt (nicht nur als Kehrseite von Risiken)? Wird die Umsetzung überwacht?</t>
  </si>
  <si>
    <t xml:space="preserve">6.2</t>
  </si>
  <si>
    <t xml:space="preserve">Qualitätsziele und Planung zu deren Erreichung</t>
  </si>
  <si>
    <t xml:space="preserve">Sind messbare Qualitätsziele festgelegt, konsistent mit der Qualitätspolitik und geplant (was, wer, Ressourcen, Termin, Bewertung)?</t>
  </si>
  <si>
    <t xml:space="preserve">6.3</t>
  </si>
  <si>
    <t xml:space="preserve">Planung von Änderungen</t>
  </si>
  <si>
    <t xml:space="preserve">Werden Änderungen am QMS geplant durchgeführt (Zweck, Folgen, Ressourcen, Verantwortung)? Werden sie kommuniziert und nachträglich auf Wirksamkeit geprüft?</t>
  </si>
  <si>
    <t xml:space="preserve">7   Unterstützung</t>
  </si>
  <si>
    <t xml:space="preserve">7.1.1</t>
  </si>
  <si>
    <t xml:space="preserve">Ressourcen – Allgemeines</t>
  </si>
  <si>
    <t xml:space="preserve">Sind die erforderlichen Ressourcen bestimmt und bereitgestellt, unter Berücksichtigung interner Fähigkeiten und externer Anbieter?</t>
  </si>
  <si>
    <t xml:space="preserve">7.1.2</t>
  </si>
  <si>
    <t xml:space="preserve">Personen</t>
  </si>
  <si>
    <t xml:space="preserve">Sind ausreichend Personen für den wirksamen Betrieb des QMS und der Prozesse verfügbar?</t>
  </si>
  <si>
    <t xml:space="preserve">7.1.3</t>
  </si>
  <si>
    <t xml:space="preserve">Infrastruktur</t>
  </si>
  <si>
    <t xml:space="preserve">Ist die Infrastruktur (Gebäude, Anlagen, IT, Transport) bestimmt, bereitgestellt und instand gehalten?</t>
  </si>
  <si>
    <t xml:space="preserve">7.1.4</t>
  </si>
  <si>
    <t xml:space="preserve">Prozessumgebung</t>
  </si>
  <si>
    <t xml:space="preserve">Ist die erforderliche Prozessumgebung (physisch, sozial, psychologisch) bestimmt und aufrechterhalten?</t>
  </si>
  <si>
    <t xml:space="preserve">7.1.5</t>
  </si>
  <si>
    <t xml:space="preserve">Ressourcen zur Überwachung und Messung</t>
  </si>
  <si>
    <t xml:space="preserve">Sind Prüf- und Messmittel geeignet, gekennzeichnet, kalibriert bzw. verifiziert und geschützt? Wird bei Abweichungen reagiert?</t>
  </si>
  <si>
    <t xml:space="preserve">7.1.6</t>
  </si>
  <si>
    <t xml:space="preserve">Wissen der Organisation</t>
  </si>
  <si>
    <t xml:space="preserve">Ist das für die Prozesse notwendige Wissen bestimmt, gesichert und verfügbar? Wie wird Wissensverlust (z. B. Renteneintritt) vermieden?</t>
  </si>
  <si>
    <t xml:space="preserve">7.2</t>
  </si>
  <si>
    <t xml:space="preserve">Kompetenz</t>
  </si>
  <si>
    <t xml:space="preserve">Sind Kompetenzanforderungen für Rollen mit Einfluss auf die QMS-Leistung festgelegt? Werden Lücken geschlossen und die Wirksamkeit bewertet? Nachweise vorhanden?</t>
  </si>
  <si>
    <t xml:space="preserve">7.3</t>
  </si>
  <si>
    <t xml:space="preserve">Bewusstsein</t>
  </si>
  <si>
    <t xml:space="preserve">Kennen die Mitarbeitenden Qualitätspolitik, relevante Ziele, ihren Beitrag zur Wirksamkeit und die Folgen bei Nichterfüllung?</t>
  </si>
  <si>
    <t xml:space="preserve">7.3 e)</t>
  </si>
  <si>
    <t xml:space="preserve">Bewusstsein für Qualitätskultur und ethisches Verhalten</t>
  </si>
  <si>
    <t xml:space="preserve">Sind sich Personen, die unter Aufsicht der Organisation arbeiten, der Qualitätskultur und des erwarteten ethischen Verhaltens bewusst? Wie wird das vermittelt und überprüft?</t>
  </si>
  <si>
    <t xml:space="preserve">7.4</t>
  </si>
  <si>
    <t xml:space="preserve">Kommunikation</t>
  </si>
  <si>
    <t xml:space="preserve">Ist festgelegt, worüber, wann, mit wem, wie und durch wen intern und extern kommuniziert wird?</t>
  </si>
  <si>
    <t xml:space="preserve">7.5</t>
  </si>
  <si>
    <t xml:space="preserve">Dokumentierte Information</t>
  </si>
  <si>
    <t xml:space="preserve">Werden dokumentierte Informationen angemessen erstellt, gekennzeichnet, gelenkt, archiviert und vor Verlust geschützt? Dienen sie als Nachweis für Umsetzung und Wirksamkeit?</t>
  </si>
  <si>
    <t xml:space="preserve">8   Betrieb</t>
  </si>
  <si>
    <t xml:space="preserve">8.1</t>
  </si>
  <si>
    <t xml:space="preserve">Betriebliche Planung und Steuerung</t>
  </si>
  <si>
    <t xml:space="preserve">Werden die Prozesse zur Bereitstellung von Produkten und Dienstleistungen geplant, gesteuert und bei Änderungen bewertet? Werden ausgegliederte Prozesse gesteuert?</t>
  </si>
  <si>
    <t xml:space="preserve">8.2.1</t>
  </si>
  <si>
    <t xml:space="preserve">Kommunikation mit dem Kunden</t>
  </si>
  <si>
    <t xml:space="preserve">Werden Kunden, wo relevant, über Notfallmaßnahmen informiert, auch bei Störungen der gelieferten Produkte oder Dienstleistungen?</t>
  </si>
  <si>
    <t xml:space="preserve">8.2.2</t>
  </si>
  <si>
    <t xml:space="preserve">Bestimmen von Anforderungen</t>
  </si>
  <si>
    <t xml:space="preserve">Sind Anforderungen an Produkte und Dienstleistungen, einschließlich gesetzlicher und behördlicher, vollständig bestimmt?</t>
  </si>
  <si>
    <t xml:space="preserve">8.2.3</t>
  </si>
  <si>
    <t xml:space="preserve">Überprüfung der Anforderungen</t>
  </si>
  <si>
    <t xml:space="preserve">Werden Anforderungen vor der Zusage an den Kunden überprüft? Sind Ergebnisse und neue Anforderungen dokumentiert?</t>
  </si>
  <si>
    <t xml:space="preserve">8.2.4</t>
  </si>
  <si>
    <t xml:space="preserve">Änderungen von Anforderungen</t>
  </si>
  <si>
    <t xml:space="preserve">Werden geänderte Anforderungen in den Dokumenten nachgeführt und den betroffenen Personen bekannt gemacht?</t>
  </si>
  <si>
    <t xml:space="preserve">8.3.1</t>
  </si>
  <si>
    <t xml:space="preserve">Entwicklung – Allgemeines</t>
  </si>
  <si>
    <t xml:space="preserve">Ist ein Entwicklungsprozess eingeführt? Falls nicht zutreffend: Ist der Ausschluss begründet?</t>
  </si>
  <si>
    <t xml:space="preserve">8.3.2</t>
  </si>
  <si>
    <t xml:space="preserve">Entwicklungsplanung</t>
  </si>
  <si>
    <t xml:space="preserve">Sind Phasen, Überprüfungen, Verifizierung, Validierung, Verantwortlichkeiten und Schnittstellen geplant?</t>
  </si>
  <si>
    <t xml:space="preserve">8.3.3</t>
  </si>
  <si>
    <t xml:space="preserve">Entwicklungseingaben</t>
  </si>
  <si>
    <t xml:space="preserve">Sind funktionale und Leistungsanforderungen, frühere Erfahrungen, Normen und mögliche Folgen eines Versagens berücksichtigt?</t>
  </si>
  <si>
    <t xml:space="preserve">8.3.4</t>
  </si>
  <si>
    <t xml:space="preserve">Steuerungsmaßnahmen für die Entwicklung</t>
  </si>
  <si>
    <t xml:space="preserve">Werden Reviews, Verifizierung und Validierung durchgeführt und dokumentiert?</t>
  </si>
  <si>
    <t xml:space="preserve">8.3.5</t>
  </si>
  <si>
    <t xml:space="preserve">Entwicklungsergebnisse</t>
  </si>
  <si>
    <t xml:space="preserve">Erfüllen die Entwicklungsergebnisse die Eingaben und enthalten sie Überwachungs- und Annahmekriterien?</t>
  </si>
  <si>
    <t xml:space="preserve">8.3.6</t>
  </si>
  <si>
    <t xml:space="preserve">Entwicklungsänderungen</t>
  </si>
  <si>
    <t xml:space="preserve">Werden Änderungen während und nach der Entwicklung erkannt, überprüft, genehmigt und dokumentiert?</t>
  </si>
  <si>
    <t xml:space="preserve">8.4.1</t>
  </si>
  <si>
    <t xml:space="preserve">Steuerung extern bereitgestellter Prozesse – Allgemeines</t>
  </si>
  <si>
    <t xml:space="preserve">Gibt es Kriterien für Auswahl, Beurteilung, Leistungsüberwachung und Neubeurteilung externer Anbieter? Liegen Ergebnisse vor?</t>
  </si>
  <si>
    <t xml:space="preserve">8.4.2</t>
  </si>
  <si>
    <t xml:space="preserve">Art und Umfang der Steuerung</t>
  </si>
  <si>
    <t xml:space="preserve">Sind Art und Umfang der Steuerung externer Anbieter risikoorientiert festgelegt (z. B. Wareneingangsprüfung, Audits, Kennzahlen)?</t>
  </si>
  <si>
    <t xml:space="preserve">8.4.3</t>
  </si>
  <si>
    <t xml:space="preserve">Informationen für externe Anbieter</t>
  </si>
  <si>
    <t xml:space="preserve">Werden externen Anbietern alle relevanten Anforderungen mitgeteilt, wo zutreffend auch zum Zusammenwirken mit den eigenen Kunden und anderen interessierten Parteien?</t>
  </si>
  <si>
    <t xml:space="preserve">8.5.1</t>
  </si>
  <si>
    <t xml:space="preserve">Steuerung der Produktion und Dienstleistungserbringung</t>
  </si>
  <si>
    <t xml:space="preserve">Erfolgt die Produktion bzw. Dienstleistung unter beherrschten Bedingungen (Vorgaben, Prüfmittel, Infrastruktur, Kompetenz, Validierung)?</t>
  </si>
  <si>
    <t xml:space="preserve">8.5.2</t>
  </si>
  <si>
    <t xml:space="preserve">Kennzeichnung und Rückverfolgbarkeit</t>
  </si>
  <si>
    <t xml:space="preserve">Sind Ergebnisse gekennzeichnet und, wo gefordert, eindeutig rückverfolgbar?</t>
  </si>
  <si>
    <t xml:space="preserve">8.5.3</t>
  </si>
  <si>
    <t xml:space="preserve">Eigentum der Kunden oder externer Anbieter</t>
  </si>
  <si>
    <t xml:space="preserve">Wird fremdes Eigentum (inkl. Daten, geistiges Eigentum) gekennzeichnet, geschützt und bei Verlust oder Beschädigung gemeldet?</t>
  </si>
  <si>
    <t xml:space="preserve">8.5.4</t>
  </si>
  <si>
    <t xml:space="preserve">Erhaltung</t>
  </si>
  <si>
    <t xml:space="preserve">Werden Ergebnisse während Produktion, Lagerung und Transport so erhalten, dass die Konformität gewährleistet bleibt?</t>
  </si>
  <si>
    <t xml:space="preserve">8.5.5</t>
  </si>
  <si>
    <t xml:space="preserve">Tätigkeiten nach der Lieferung</t>
  </si>
  <si>
    <t xml:space="preserve">Sind Tätigkeiten nach der Lieferung (Gewährleistung, Service, Rücknahme) festgelegt und umgesetzt?</t>
  </si>
  <si>
    <t xml:space="preserve">8.5.6</t>
  </si>
  <si>
    <t xml:space="preserve">Überwachung von Änderungen</t>
  </si>
  <si>
    <t xml:space="preserve">Werden ungeplante Änderungen in der Produktion überprüft und gesteuert? Sind Ergebnis und Freigabe dokumentiert?</t>
  </si>
  <si>
    <t xml:space="preserve">8.6</t>
  </si>
  <si>
    <t xml:space="preserve">Freigabe von Produkten und Dienstleistungen</t>
  </si>
  <si>
    <t xml:space="preserve">Erfolgt die Freigabe erst nach erfolgreicher Prüfung? Ist die freigebende Person rückverfolgbar?</t>
  </si>
  <si>
    <t xml:space="preserve">8.7</t>
  </si>
  <si>
    <t xml:space="preserve">Steuerung nichtkonformer Ergebnisse</t>
  </si>
  <si>
    <t xml:space="preserve">Werden nichtkonforme Ergebnisse gekennzeichnet, gesperrt und behandelt? Sind Entscheidungen und Sonderfreigaben dokumentiert?</t>
  </si>
  <si>
    <t xml:space="preserve">9   Bewertung der Leistung</t>
  </si>
  <si>
    <t xml:space="preserve">9.1.1</t>
  </si>
  <si>
    <t xml:space="preserve">Überwachung, Messung, Analyse – Allgemeines</t>
  </si>
  <si>
    <t xml:space="preserve">Ist festgelegt, was, wie und wann überwacht und gemessen wird und wann die Ergebnisse ausgewertet werden?</t>
  </si>
  <si>
    <t xml:space="preserve">9.1.2</t>
  </si>
  <si>
    <t xml:space="preserve">Kundenzufriedenheit</t>
  </si>
  <si>
    <t xml:space="preserve">Wird die Wahrnehmung der Kunden systematisch erfasst und ausgewertet (z. B. Befragung, Reklamationen, Lieferantenbewertungen der Kunden)?</t>
  </si>
  <si>
    <t xml:space="preserve">9.1.3</t>
  </si>
  <si>
    <t xml:space="preserve">Analyse und Bewertung</t>
  </si>
  <si>
    <t xml:space="preserve">Werden Daten zu Konformität, Kundenzufriedenheit, QMS-Leistung, Maßnahmenwirksamkeit und Lieferanten analysiert und genutzt?</t>
  </si>
  <si>
    <t xml:space="preserve">9.2</t>
  </si>
  <si>
    <t xml:space="preserve">Internes Audit</t>
  </si>
  <si>
    <t xml:space="preserve">Gibt es ein risikoorientiertes Auditprogramm? Sind die neuen Anforderungen (Kultur, Ethik, Chancen, Klima) im nächsten Auditzyklus berücksichtigt?</t>
  </si>
  <si>
    <t xml:space="preserve">9.3.1</t>
  </si>
  <si>
    <t xml:space="preserve">Managementbewertung – Allgemeines</t>
  </si>
  <si>
    <t xml:space="preserve">Wird die Managementbewertung in geplanten Abständen durchgeführt und ist sie mit der strategischen Ausrichtung verknüpft?</t>
  </si>
  <si>
    <t xml:space="preserve">9.3.2</t>
  </si>
  <si>
    <t xml:space="preserve">Eingaben für die Managementbewertung</t>
  </si>
  <si>
    <t xml:space="preserve">Sind alle geforderten Eingaben enthalten? Werden auch Qualitätskultur, Chancen, Änderungen und klimabezogene Themen betrachtet?</t>
  </si>
  <si>
    <t xml:space="preserve">9.3.3</t>
  </si>
  <si>
    <t xml:space="preserve">Ergebnisse der Managementbewertung</t>
  </si>
  <si>
    <t xml:space="preserve">Enthalten die Ergebnisse Entscheidungen zu Verbesserungen, Änderungsbedarf am QMS und Ressourcen? Sind sie dokumentiert?</t>
  </si>
  <si>
    <t xml:space="preserve">10   Verbesserung</t>
  </si>
  <si>
    <t xml:space="preserve">10.1</t>
  </si>
  <si>
    <t xml:space="preserve">Verbesserung – Allgemeines</t>
  </si>
  <si>
    <t xml:space="preserve">Werden Verbesserungsmöglichkeiten bestimmt und umgesetzt, um Kundenanforderungen zu erfüllen und die Zufriedenheit zu erhöhen?</t>
  </si>
  <si>
    <t xml:space="preserve">10.2.1</t>
  </si>
  <si>
    <t xml:space="preserve">Nichtkonformität und Korrekturmaßnahmen</t>
  </si>
  <si>
    <t xml:space="preserve">Werden Nichtkonformitäten bearbeitet, Ursachen ermittelt, Korrekturmaßnahmen umgesetzt und auf Wirksamkeit geprüft?</t>
  </si>
  <si>
    <t xml:space="preserve">10.2.2</t>
  </si>
  <si>
    <t xml:space="preserve">Dokumentierte Information zu Korrekturmaßnahmen</t>
  </si>
  <si>
    <t xml:space="preserve">Sind Art der Nichtkonformität, getroffene Maßnahmen und deren Ergebnisse dokumentiert?</t>
  </si>
  <si>
    <t xml:space="preserve">10.3</t>
  </si>
  <si>
    <t xml:space="preserve">Fortlaufende Verbesserung</t>
  </si>
  <si>
    <t xml:space="preserve">Wird die Eignung, Angemessenheit und Wirksamkeit des QMS fortlaufend verbessert? Fließen Ergebnisse aus Analyse und Managementbewertung ein?</t>
  </si>
  <si>
    <t xml:space="preserve">Hinweise zur Anwendung</t>
  </si>
  <si>
    <t xml:space="preserve">Zweck</t>
  </si>
  <si>
    <t xml:space="preserve">Das Formblatt dient der strukturierten Bewertung eines bestehenden QM-Systems nach ISO 9001:2015 gegenüber den Anforderungen der ISO 9001:2026 und als Grundlage für den Maßnahmenplan bis zum Umstellungsaudit.</t>
  </si>
  <si>
    <t xml:space="preserve">Vorgehen</t>
  </si>
  <si>
    <t xml:space="preserve">1. Projektdaten auf dem Blatt „Übersicht“ ausfüllen.
2. Im Blatt „GAP-Analyse“ je Prüfpunkt Ist-Zustand und Nachweis beschreiben und bewerten.
3. Bei „teilweise“ oder „nicht erfüllt“ Lücke, Maßnahme, Verantwortung, Termin und Priorität festlegen.
4. Status laufend pflegen; die Übersicht aktualisiert sich automatisch.</t>
  </si>
  <si>
    <t xml:space="preserve">Eingabefelder</t>
  </si>
  <si>
    <t xml:space="preserve">Hell hinterlegte Zellen sind Eingabefelder. Alle übrigen Zellen (Prüffragen, Auswertung) bitte nicht überschreiben.</t>
  </si>
  <si>
    <t xml:space="preserve">erfüllt – Anforderung umgesetzt und nachweisbar wirksam
teilweise erfüllt – grundsätzlich umgesetzt, Nachweis oder Wirksamkeit lückenhaft
nicht erfüllt – Anforderung nicht umgesetzt
n. z. – nicht zutreffend (Begründung im Ist-Zustand angeben)</t>
  </si>
  <si>
    <t xml:space="preserve">(erfüllt + 0,5 × teilweise erfüllt) / Anzahl bewerteter Prüfpunkte ohne „n. z.“</t>
  </si>
  <si>
    <t xml:space="preserve">neu – zusätzliche Anforderung
erweitert – bestehende Anforderung inhaltlich ergänzt
präzisiert – sprachlich geschärft bzw. an die Harmonized Structure angepasst
Anmerkung ergänzt – neue erläuternde Anmerkung ohne zusätzliche Anforderung
unverändert – keine inhaltliche Änderung</t>
  </si>
  <si>
    <t xml:space="preserve">hoch – vor dem nächsten Audit umzusetzen
mittel – innerhalb von 6 Monaten
niedrig – im Rahmen der fortlaufenden Verbesserung</t>
  </si>
  <si>
    <t xml:space="preserve">Termine</t>
  </si>
  <si>
    <t xml:space="preserve">Überfällige Termine bei nicht abgeschlossenen Maßnahmen werden rot hervorgehoben.</t>
  </si>
  <si>
    <t xml:space="preserve">Normbezug</t>
  </si>
  <si>
    <t xml:space="preserve">Die Prüffragen sind sinngemäß formuliert und ersetzen nicht den Normtext. Maßgeblich ist die gültige Fassung der ISO 9001:2026 bzw. DIN EN ISO 9001:2026. Abschnittsnummern vor Anwendung mit dem erworbenen Normtext abgleichen.</t>
  </si>
  <si>
    <t xml:space="preserve">Haftungsausschluss</t>
  </si>
  <si>
    <t xml:space="preserve">Diese Arbeitshilfe wird kostenfrei und nach bestem Wissen zur Verfügung gestellt. Eine Gewähr für Richtigkeit, Vollständigkeit und Aktualität der Prüffragen und Auswertungen wird nicht übernommen. Die Nutzung erfolgt auf eigene Verantwortung; eine Haftung für Schäden, die aus der Verwendung entstehen, ist – soweit gesetzlich zulässig – ausgeschlossen. Maßgeblich ist stets der gültige Normtext. Die Arbeitshilfe ersetzt weder ein Audit noch eine Beratung im Einzelfall.</t>
  </si>
  <si>
    <t xml:space="preserve">Beispieleintrag</t>
  </si>
  <si>
    <t xml:space="preserve">5.1.1 – Qualitätskultur und ethisches Verhalten</t>
  </si>
  <si>
    <t xml:space="preserve">Verhaltenskodex vorhanden (Stand 2023), Hinweisgebersystem eingeführt. Keine regelmäßigen Aktivitäten der Geschäftsführung zu Qualitätsthemen in der Fertigung nachweisbar.</t>
  </si>
  <si>
    <t xml:space="preserve">teilweise erfüllt</t>
  </si>
  <si>
    <t xml:space="preserve">Förderung der Qualitätskultur durch die oberste Leitung nicht systematisch und nicht nachweisbar.</t>
  </si>
  <si>
    <t xml:space="preserve">Monatliche Shopfloor-Runde der GF mit Protokoll; Auswertung gemeldeter Beinahe-Fehler als Eingabe für die Managementbewertung.</t>
  </si>
  <si>
    <t xml:space="preserve">Verantwortlich / Termin</t>
  </si>
  <si>
    <t xml:space="preserve">GF / 31.03.2027</t>
  </si>
  <si>
    <t xml:space="preserve">Priorität / Status</t>
  </si>
  <si>
    <t xml:space="preserve">hoch / in Bearbeitung</t>
  </si>
</sst>
</file>

<file path=xl/styles.xml><?xml version="1.0" encoding="utf-8"?>
<styleSheet xmlns="http://schemas.openxmlformats.org/spreadsheetml/2006/main">
  <numFmts count="5">
    <numFmt numFmtId="164" formatCode="General"/>
    <numFmt numFmtId="165" formatCode="dd\.mm\.yyyy"/>
    <numFmt numFmtId="166" formatCode="General"/>
    <numFmt numFmtId="167" formatCode="0%"/>
    <numFmt numFmtId="168" formatCode="dd\.mm\.yy"/>
  </numFmts>
  <fonts count="15">
    <font>
      <sz val="11"/>
      <color theme="1"/>
      <name val="Calibri"/>
      <family val="2"/>
      <charset val="1"/>
    </font>
    <font>
      <sz val="10"/>
      <name val="Arial"/>
      <family val="0"/>
    </font>
    <font>
      <sz val="10"/>
      <name val="Arial"/>
      <family val="0"/>
    </font>
    <font>
      <sz val="10"/>
      <name val="Arial"/>
      <family val="0"/>
    </font>
    <font>
      <b val="true"/>
      <sz val="20"/>
      <color rgb="FF2B2B2B"/>
      <name val="Arial"/>
      <family val="0"/>
      <charset val="1"/>
    </font>
    <font>
      <b val="true"/>
      <sz val="14"/>
      <color rgb="FF2B2B2B"/>
      <name val="Arial"/>
      <family val="0"/>
      <charset val="1"/>
    </font>
    <font>
      <sz val="9"/>
      <color rgb="FF595959"/>
      <name val="Arial"/>
      <family val="0"/>
      <charset val="1"/>
    </font>
    <font>
      <sz val="8"/>
      <color rgb="FF7F7F7F"/>
      <name val="Arial"/>
      <family val="0"/>
      <charset val="1"/>
    </font>
    <font>
      <b val="true"/>
      <sz val="10"/>
      <color rgb="FF2B2B2B"/>
      <name val="Arial"/>
      <family val="0"/>
      <charset val="1"/>
    </font>
    <font>
      <sz val="9"/>
      <color rgb="FF2B2B2B"/>
      <name val="Arial"/>
      <family val="0"/>
      <charset val="1"/>
    </font>
    <font>
      <b val="true"/>
      <sz val="9"/>
      <color rgb="FFFFFFFF"/>
      <name val="Arial"/>
      <family val="0"/>
      <charset val="1"/>
    </font>
    <font>
      <b val="true"/>
      <sz val="9"/>
      <color rgb="FF2B2B2B"/>
      <name val="Arial"/>
      <family val="0"/>
      <charset val="1"/>
    </font>
    <font>
      <b val="true"/>
      <sz val="13"/>
      <color rgb="FF2B2B2B"/>
      <name val="Arial"/>
      <family val="0"/>
      <charset val="1"/>
    </font>
    <font>
      <b val="true"/>
      <sz val="9"/>
      <color rgb="FF1F4E79"/>
      <name val="Arial"/>
      <family val="0"/>
      <charset val="1"/>
    </font>
    <font>
      <i val="true"/>
      <sz val="9"/>
      <color rgb="FF595959"/>
      <name val="Arial"/>
      <family val="0"/>
      <charset val="1"/>
    </font>
  </fonts>
  <fills count="5">
    <fill>
      <patternFill patternType="none"/>
    </fill>
    <fill>
      <patternFill patternType="gray125"/>
    </fill>
    <fill>
      <patternFill patternType="solid">
        <fgColor rgb="FFFAFAF5"/>
        <bgColor rgb="FFFFFFFF"/>
      </patternFill>
    </fill>
    <fill>
      <patternFill patternType="solid">
        <fgColor rgb="FF2B2B2B"/>
        <bgColor rgb="FF333300"/>
      </patternFill>
    </fill>
    <fill>
      <patternFill patternType="solid">
        <fgColor rgb="FFEDEDED"/>
        <bgColor rgb="FFE2EFDA"/>
      </patternFill>
    </fill>
  </fills>
  <borders count="8">
    <border diagonalUp="false" diagonalDown="false">
      <left/>
      <right/>
      <top/>
      <bottom/>
      <diagonal/>
    </border>
    <border diagonalUp="false" diagonalDown="false">
      <left/>
      <right/>
      <top/>
      <bottom style="medium">
        <color rgb="FF2B2B2B"/>
      </bottom>
      <diagonal/>
    </border>
    <border diagonalUp="false" diagonalDown="false">
      <left/>
      <right/>
      <top/>
      <bottom style="hair">
        <color rgb="FFBFBFBF"/>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2B2B2B"/>
      </top>
      <bottom style="thin">
        <color rgb="FF2B2B2B"/>
      </bottom>
      <diagonal/>
    </border>
    <border diagonalUp="false" diagonalDown="false">
      <left/>
      <right/>
      <top style="thin">
        <color rgb="FF2B2B2B"/>
      </top>
      <bottom/>
      <diagonal/>
    </border>
    <border diagonalUp="false" diagonalDown="false">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4" fontId="6" fillId="0" borderId="0" xfId="0" applyFont="true" applyBorder="true" applyAlignment="true" applyProtection="false">
      <alignment horizontal="right" vertical="bottom" textRotation="0" wrapText="false" indent="0" shrinkToFit="false"/>
      <protection locked="true" hidden="false"/>
    </xf>
    <xf numFmtId="164" fontId="7" fillId="0" borderId="0" xfId="0" applyFont="true" applyBorder="true" applyAlignment="true" applyProtection="false">
      <alignment horizontal="right"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9" fillId="2" borderId="2" xfId="0" applyFont="true" applyBorder="true" applyAlignment="true" applyProtection="false">
      <alignment horizontal="general" vertical="bottom" textRotation="0" wrapText="false" indent="0" shrinkToFit="false"/>
      <protection locked="true" hidden="false"/>
    </xf>
    <xf numFmtId="165" fontId="9" fillId="2" borderId="2" xfId="0" applyFont="true" applyBorder="true" applyAlignment="true" applyProtection="false">
      <alignment horizontal="left"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center" vertical="center" textRotation="0" wrapText="true" indent="0" shrinkToFit="false"/>
      <protection locked="true" hidden="false"/>
    </xf>
    <xf numFmtId="164" fontId="9" fillId="0" borderId="4" xfId="0" applyFont="true" applyBorder="true" applyAlignment="true" applyProtection="false">
      <alignment horizontal="general" vertical="bottom" textRotation="0" wrapText="false" indent="0" shrinkToFit="false"/>
      <protection locked="true" hidden="false"/>
    </xf>
    <xf numFmtId="166" fontId="9" fillId="0" borderId="4" xfId="0" applyFont="true" applyBorder="true" applyAlignment="true" applyProtection="false">
      <alignment horizontal="center" vertical="bottom" textRotation="0" wrapText="false" indent="0" shrinkToFit="false"/>
      <protection locked="true" hidden="false"/>
    </xf>
    <xf numFmtId="167" fontId="9" fillId="0" borderId="4" xfId="0" applyFont="true" applyBorder="true" applyAlignment="true" applyProtection="false">
      <alignment horizontal="center" vertical="bottom" textRotation="0" wrapText="false" indent="0" shrinkToFit="false"/>
      <protection locked="true" hidden="false"/>
    </xf>
    <xf numFmtId="164" fontId="11" fillId="0" borderId="5" xfId="0" applyFont="true" applyBorder="true" applyAlignment="true" applyProtection="false">
      <alignment horizontal="general" vertical="bottom" textRotation="0" wrapText="false" indent="0" shrinkToFit="false"/>
      <protection locked="true" hidden="false"/>
    </xf>
    <xf numFmtId="166" fontId="11" fillId="0" borderId="5" xfId="0" applyFont="true" applyBorder="true" applyAlignment="true" applyProtection="false">
      <alignment horizontal="center" vertical="bottom" textRotation="0" wrapText="false" indent="0" shrinkToFit="false"/>
      <protection locked="true" hidden="false"/>
    </xf>
    <xf numFmtId="167" fontId="11" fillId="0" borderId="5" xfId="0" applyFont="true" applyBorder="true" applyAlignment="true" applyProtection="false">
      <alignment horizontal="center"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false" indent="0" shrinkToFit="false"/>
      <protection locked="true" hidden="false"/>
    </xf>
    <xf numFmtId="164" fontId="10" fillId="3" borderId="3" xfId="0" applyFont="true" applyBorder="true" applyAlignment="true" applyProtection="false">
      <alignment horizontal="center" vertical="center" textRotation="0" wrapText="false" indent="0" shrinkToFit="false"/>
      <protection locked="true" hidden="false"/>
    </xf>
    <xf numFmtId="164" fontId="9" fillId="2" borderId="4" xfId="0" applyFont="true" applyBorder="true" applyAlignment="true" applyProtection="false">
      <alignment horizontal="general" vertical="top" textRotation="0" wrapText="true" indent="0" shrinkToFit="false"/>
      <protection locked="true" hidden="false"/>
    </xf>
    <xf numFmtId="164" fontId="0" fillId="0" borderId="6" xfId="0" applyFont="fals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11" fillId="4" borderId="7" xfId="0" applyFont="true" applyBorder="true" applyAlignment="true" applyProtection="false">
      <alignment horizontal="general" vertical="bottom" textRotation="0" wrapText="false" indent="0" shrinkToFit="false"/>
      <protection locked="true" hidden="false"/>
    </xf>
    <xf numFmtId="164" fontId="9" fillId="0" borderId="4" xfId="0" applyFont="true" applyBorder="true" applyAlignment="true" applyProtection="false">
      <alignment horizontal="center" vertical="top" textRotation="0" wrapText="true" indent="0" shrinkToFit="false"/>
      <protection locked="true" hidden="false"/>
    </xf>
    <xf numFmtId="164" fontId="9" fillId="0" borderId="4" xfId="0" applyFont="true" applyBorder="true" applyAlignment="true" applyProtection="false">
      <alignment horizontal="general" vertical="top" textRotation="0" wrapText="true" indent="0" shrinkToFit="false"/>
      <protection locked="true" hidden="false"/>
    </xf>
    <xf numFmtId="164" fontId="9" fillId="2" borderId="4" xfId="0" applyFont="true" applyBorder="true" applyAlignment="true" applyProtection="false">
      <alignment horizontal="center" vertical="top" textRotation="0" wrapText="true" indent="0" shrinkToFit="false"/>
      <protection locked="true" hidden="false"/>
    </xf>
    <xf numFmtId="168" fontId="9" fillId="2" borderId="4" xfId="0" applyFont="true" applyBorder="true" applyAlignment="true" applyProtection="false">
      <alignment horizontal="center" vertical="top" textRotation="0" wrapText="true" indent="0" shrinkToFit="false"/>
      <protection locked="true" hidden="false"/>
    </xf>
    <xf numFmtId="164" fontId="13" fillId="0" borderId="4" xfId="0" applyFont="true" applyBorder="true" applyAlignment="true" applyProtection="false">
      <alignment horizontal="center" vertical="top"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9" fillId="0" borderId="2"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patternType="solid">
          <fgColor rgb="FF2B2B2B"/>
          <bgColor rgb="FF000000"/>
        </patternFill>
      </fill>
    </dxf>
    <dxf>
      <fill>
        <patternFill patternType="solid">
          <fgColor rgb="FFEDEDED"/>
          <bgColor rgb="FF000000"/>
        </patternFill>
      </fill>
    </dxf>
    <dxf>
      <fill>
        <patternFill patternType="solid">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1F4E79"/>
          <bgColor rgb="FF000000"/>
        </patternFill>
      </fill>
    </dxf>
    <dxf>
      <fill>
        <patternFill patternType="solid">
          <fgColor rgb="FFFAFAF5"/>
          <bgColor rgb="FF000000"/>
        </patternFill>
      </fill>
    </dxf>
    <dxf>
      <fill>
        <patternFill>
          <bgColor rgb="FFE2EFDA"/>
        </patternFill>
      </fill>
    </dxf>
    <dxf>
      <fill>
        <patternFill>
          <bgColor rgb="FFFFF2CC"/>
        </patternFill>
      </fill>
    </dxf>
    <dxf>
      <fill>
        <patternFill>
          <bgColor rgb="FFF4CCCC"/>
        </patternFill>
      </fill>
    </dxf>
    <dxf>
      <font>
        <color rgb="FF808080"/>
      </font>
    </dxf>
    <dxf>
      <font>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DED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AFAF5"/>
      <rgbColor rgb="FFE2EFDA"/>
      <rgbColor rgb="FFFFFF99"/>
      <rgbColor rgb="FF99CCFF"/>
      <rgbColor rgb="FFFF99CC"/>
      <rgbColor rgb="FFCC99FF"/>
      <rgbColor rgb="FFF4CCCC"/>
      <rgbColor rgb="FF3366FF"/>
      <rgbColor rgb="FF33CCCC"/>
      <rgbColor rgb="FF99CC00"/>
      <rgbColor rgb="FFFFCC00"/>
      <rgbColor rgb="FFFF9900"/>
      <rgbColor rgb="FFFF6600"/>
      <rgbColor rgb="FF595959"/>
      <rgbColor rgb="FF7F7F7F"/>
      <rgbColor rgb="FF003366"/>
      <rgbColor rgb="FF339966"/>
      <rgbColor rgb="FF003300"/>
      <rgbColor rgb="FF333300"/>
      <rgbColor rgb="FF993300"/>
      <rgbColor rgb="FF993366"/>
      <rgbColor rgb="FF1F4E79"/>
      <rgbColor rgb="FF2B2B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1</xdr:col>
      <xdr:colOff>818280</xdr:colOff>
      <xdr:row>2</xdr:row>
      <xdr:rowOff>113400</xdr:rowOff>
    </xdr:to>
    <xdr:pic>
      <xdr:nvPicPr>
        <xdr:cNvPr id="0" name="Image 1" descr="Picture"/>
        <xdr:cNvPicPr/>
      </xdr:nvPicPr>
      <xdr:blipFill>
        <a:blip r:embed="rId1"/>
        <a:stretch/>
      </xdr:blipFill>
      <xdr:spPr>
        <a:xfrm>
          <a:off x="141120" y="0"/>
          <a:ext cx="818280" cy="6278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26"/>
    <col collapsed="false" customWidth="true" hidden="false" outlineLevel="0" max="3" min="3" style="1" width="13"/>
    <col collapsed="false" customWidth="true" hidden="false" outlineLevel="0" max="8" min="4" style="1" width="11"/>
    <col collapsed="false" customWidth="true" hidden="false" outlineLevel="0" max="10" min="9" style="1" width="13"/>
    <col collapsed="false" customWidth="true" hidden="true" outlineLevel="0" max="11" min="11" style="1" width="13"/>
  </cols>
  <sheetData>
    <row r="1" customFormat="false" ht="25.5" hidden="false" customHeight="true" outlineLevel="0" collapsed="false">
      <c r="B1" s="2"/>
      <c r="C1" s="2"/>
      <c r="D1" s="3" t="s">
        <v>0</v>
      </c>
      <c r="E1" s="3"/>
      <c r="F1" s="3"/>
      <c r="G1" s="3"/>
      <c r="H1" s="3"/>
      <c r="I1" s="3"/>
      <c r="J1" s="3"/>
    </row>
    <row r="2" customFormat="false" ht="15" hidden="false" customHeight="true" outlineLevel="0" collapsed="false">
      <c r="B2" s="2"/>
      <c r="C2" s="2"/>
      <c r="D2" s="4" t="s">
        <v>1</v>
      </c>
      <c r="E2" s="4"/>
      <c r="F2" s="4"/>
      <c r="G2" s="4"/>
      <c r="H2" s="4"/>
      <c r="I2" s="4"/>
      <c r="J2" s="4"/>
    </row>
    <row r="3" customFormat="false" ht="15" hidden="false" customHeight="true" outlineLevel="0" collapsed="false">
      <c r="B3" s="2"/>
      <c r="C3" s="2"/>
      <c r="D3" s="5" t="s">
        <v>2</v>
      </c>
      <c r="E3" s="5"/>
      <c r="F3" s="5"/>
      <c r="G3" s="5"/>
      <c r="H3" s="5"/>
      <c r="I3" s="5"/>
      <c r="J3" s="5"/>
    </row>
    <row r="4" customFormat="false" ht="6" hidden="false" customHeight="true" outlineLevel="0" collapsed="false">
      <c r="B4" s="6"/>
      <c r="C4" s="6"/>
      <c r="D4" s="6"/>
      <c r="E4" s="6"/>
      <c r="F4" s="6"/>
      <c r="G4" s="6"/>
      <c r="H4" s="6"/>
      <c r="I4" s="6"/>
      <c r="J4" s="6"/>
    </row>
    <row r="6" customFormat="false" ht="15" hidden="false" customHeight="true" outlineLevel="0" collapsed="false">
      <c r="B6" s="7" t="s">
        <v>3</v>
      </c>
    </row>
    <row r="7" customFormat="false" ht="15" hidden="false" customHeight="true" outlineLevel="0" collapsed="false">
      <c r="B7" s="8" t="s">
        <v>4</v>
      </c>
      <c r="C7" s="9"/>
      <c r="D7" s="9"/>
      <c r="E7" s="9"/>
      <c r="F7" s="9"/>
      <c r="G7" s="9"/>
      <c r="H7" s="9"/>
      <c r="I7" s="9"/>
      <c r="J7" s="9"/>
    </row>
    <row r="8" customFormat="false" ht="15" hidden="false" customHeight="true" outlineLevel="0" collapsed="false">
      <c r="B8" s="8" t="s">
        <v>5</v>
      </c>
      <c r="C8" s="9"/>
      <c r="D8" s="9"/>
      <c r="E8" s="9"/>
      <c r="F8" s="9"/>
      <c r="G8" s="9"/>
      <c r="H8" s="9"/>
      <c r="I8" s="9"/>
      <c r="J8" s="9"/>
    </row>
    <row r="9" customFormat="false" ht="15" hidden="false" customHeight="true" outlineLevel="0" collapsed="false">
      <c r="B9" s="8" t="s">
        <v>6</v>
      </c>
      <c r="C9" s="9"/>
      <c r="D9" s="9"/>
      <c r="E9" s="9"/>
      <c r="F9" s="9"/>
      <c r="G9" s="9"/>
      <c r="H9" s="9"/>
      <c r="I9" s="9"/>
      <c r="J9" s="9"/>
    </row>
    <row r="10" customFormat="false" ht="15" hidden="false" customHeight="true" outlineLevel="0" collapsed="false">
      <c r="B10" s="8" t="s">
        <v>7</v>
      </c>
      <c r="C10" s="9"/>
      <c r="D10" s="9"/>
      <c r="E10" s="9"/>
      <c r="F10" s="9"/>
      <c r="G10" s="9"/>
      <c r="H10" s="9"/>
      <c r="I10" s="9"/>
      <c r="J10" s="9"/>
    </row>
    <row r="11" customFormat="false" ht="15" hidden="false" customHeight="true" outlineLevel="0" collapsed="false">
      <c r="B11" s="8" t="s">
        <v>8</v>
      </c>
      <c r="C11" s="10"/>
      <c r="D11" s="10"/>
      <c r="E11" s="10"/>
      <c r="F11" s="10"/>
      <c r="G11" s="10"/>
      <c r="H11" s="10"/>
      <c r="I11" s="10"/>
      <c r="J11" s="10"/>
    </row>
    <row r="12" customFormat="false" ht="15" hidden="false" customHeight="true" outlineLevel="0" collapsed="false">
      <c r="B12" s="8" t="s">
        <v>9</v>
      </c>
      <c r="C12" s="10"/>
      <c r="D12" s="10"/>
      <c r="E12" s="10"/>
      <c r="F12" s="10"/>
      <c r="G12" s="10"/>
      <c r="H12" s="10"/>
      <c r="I12" s="10"/>
      <c r="J12" s="10"/>
    </row>
    <row r="13" customFormat="false" ht="15" hidden="false" customHeight="true" outlineLevel="0" collapsed="false">
      <c r="B13" s="8" t="s">
        <v>10</v>
      </c>
      <c r="C13" s="9"/>
      <c r="D13" s="9"/>
      <c r="E13" s="9"/>
      <c r="F13" s="9"/>
      <c r="G13" s="9"/>
      <c r="H13" s="9"/>
      <c r="I13" s="9"/>
      <c r="J13" s="9"/>
    </row>
    <row r="14" customFormat="false" ht="15" hidden="false" customHeight="true" outlineLevel="0" collapsed="false">
      <c r="B14" s="8" t="s">
        <v>11</v>
      </c>
      <c r="C14" s="10"/>
      <c r="D14" s="10"/>
      <c r="E14" s="10"/>
      <c r="F14" s="10"/>
      <c r="G14" s="10"/>
      <c r="H14" s="10"/>
      <c r="I14" s="10"/>
      <c r="J14" s="10"/>
    </row>
    <row r="15" customFormat="false" ht="15" hidden="false" customHeight="true" outlineLevel="0" collapsed="false">
      <c r="B15" s="8" t="s">
        <v>12</v>
      </c>
      <c r="C15" s="9"/>
      <c r="D15" s="9"/>
      <c r="E15" s="9"/>
      <c r="F15" s="9"/>
      <c r="G15" s="9"/>
      <c r="H15" s="9"/>
      <c r="I15" s="9"/>
      <c r="J15" s="9"/>
    </row>
    <row r="18" customFormat="false" ht="15" hidden="false" customHeight="true" outlineLevel="0" collapsed="false">
      <c r="B18" s="7" t="s">
        <v>13</v>
      </c>
    </row>
    <row r="19" customFormat="false" ht="24" hidden="false" customHeight="true" outlineLevel="0" collapsed="false">
      <c r="B19" s="11" t="s">
        <v>14</v>
      </c>
      <c r="C19" s="12" t="s">
        <v>15</v>
      </c>
      <c r="D19" s="12" t="s">
        <v>16</v>
      </c>
      <c r="E19" s="12" t="s">
        <v>17</v>
      </c>
      <c r="F19" s="12" t="s">
        <v>18</v>
      </c>
      <c r="G19" s="12" t="s">
        <v>19</v>
      </c>
      <c r="H19" s="12" t="s">
        <v>20</v>
      </c>
      <c r="I19" s="12" t="s">
        <v>21</v>
      </c>
      <c r="J19" s="12" t="s">
        <v>22</v>
      </c>
    </row>
    <row r="20" customFormat="false" ht="15" hidden="false" customHeight="true" outlineLevel="0" collapsed="false">
      <c r="B20" s="13" t="s">
        <v>23</v>
      </c>
      <c r="C20" s="14" t="n">
        <f aca="false">COUNTIFS('GAP-Analyse'!$B$6:$B$200,$K20,'GAP-Analyse'!$F$6:$F$200,"&lt;&gt;")</f>
        <v>6</v>
      </c>
      <c r="D20" s="14" t="n">
        <f aca="false">COUNTIFS('GAP-Analyse'!$B$6:$B$200,$K20,'GAP-Analyse'!$H$6:$H$200,"erfüllt")</f>
        <v>0</v>
      </c>
      <c r="E20" s="14" t="n">
        <f aca="false">COUNTIFS('GAP-Analyse'!$B$6:$B$200,$K20,'GAP-Analyse'!$H$6:$H$200,"teilweise erfüllt")</f>
        <v>0</v>
      </c>
      <c r="F20" s="14" t="n">
        <f aca="false">COUNTIFS('GAP-Analyse'!$B$6:$B$200,$K20,'GAP-Analyse'!$H$6:$H$200,"nicht erfüllt")</f>
        <v>0</v>
      </c>
      <c r="G20" s="14" t="n">
        <f aca="false">COUNTIFS('GAP-Analyse'!$B$6:$B$200,$K20,'GAP-Analyse'!$H$6:$H$200,"n. z.")</f>
        <v>0</v>
      </c>
      <c r="H20" s="14" t="n">
        <f aca="false">C20-D20-E20-F20-G20</f>
        <v>6</v>
      </c>
      <c r="I20" s="15" t="str">
        <f aca="false">IF(D20+E20+F20=0,"",(D20+0.5*E20)/(D20+E20+F20))</f>
        <v/>
      </c>
      <c r="J20" s="14" t="n">
        <f aca="false">COUNTIFS('GAP-Analyse'!$B$6:$B$200,$K20,'GAP-Analyse'!$J$6:$J$200,"&lt;&gt;",'GAP-Analyse'!$N$6:$N$200,"&lt;&gt;abgeschlossen")</f>
        <v>0</v>
      </c>
      <c r="K20" s="1" t="n">
        <v>4</v>
      </c>
    </row>
    <row r="21" customFormat="false" ht="15" hidden="false" customHeight="true" outlineLevel="0" collapsed="false">
      <c r="B21" s="13" t="s">
        <v>24</v>
      </c>
      <c r="C21" s="14" t="n">
        <f aca="false">COUNTIFS('GAP-Analyse'!$B$6:$B$200,$K21,'GAP-Analyse'!$F$6:$F$200,"&lt;&gt;")</f>
        <v>6</v>
      </c>
      <c r="D21" s="14" t="n">
        <f aca="false">COUNTIFS('GAP-Analyse'!$B$6:$B$200,$K21,'GAP-Analyse'!$H$6:$H$200,"erfüllt")</f>
        <v>0</v>
      </c>
      <c r="E21" s="14" t="n">
        <f aca="false">COUNTIFS('GAP-Analyse'!$B$6:$B$200,$K21,'GAP-Analyse'!$H$6:$H$200,"teilweise erfüllt")</f>
        <v>0</v>
      </c>
      <c r="F21" s="14" t="n">
        <f aca="false">COUNTIFS('GAP-Analyse'!$B$6:$B$200,$K21,'GAP-Analyse'!$H$6:$H$200,"nicht erfüllt")</f>
        <v>0</v>
      </c>
      <c r="G21" s="14" t="n">
        <f aca="false">COUNTIFS('GAP-Analyse'!$B$6:$B$200,$K21,'GAP-Analyse'!$H$6:$H$200,"n. z.")</f>
        <v>0</v>
      </c>
      <c r="H21" s="14" t="n">
        <f aca="false">C21-D21-E21-F21-G21</f>
        <v>6</v>
      </c>
      <c r="I21" s="15" t="str">
        <f aca="false">IF(D21+E21+F21=0,"",(D21+0.5*E21)/(D21+E21+F21))</f>
        <v/>
      </c>
      <c r="J21" s="14" t="n">
        <f aca="false">COUNTIFS('GAP-Analyse'!$B$6:$B$200,$K21,'GAP-Analyse'!$J$6:$J$200,"&lt;&gt;",'GAP-Analyse'!$N$6:$N$200,"&lt;&gt;abgeschlossen")</f>
        <v>0</v>
      </c>
      <c r="K21" s="1" t="n">
        <v>5</v>
      </c>
    </row>
    <row r="22" customFormat="false" ht="15" hidden="false" customHeight="true" outlineLevel="0" collapsed="false">
      <c r="B22" s="13" t="s">
        <v>25</v>
      </c>
      <c r="C22" s="14" t="n">
        <f aca="false">COUNTIFS('GAP-Analyse'!$B$6:$B$200,$K22,'GAP-Analyse'!$F$6:$F$200,"&lt;&gt;")</f>
        <v>5</v>
      </c>
      <c r="D22" s="14" t="n">
        <f aca="false">COUNTIFS('GAP-Analyse'!$B$6:$B$200,$K22,'GAP-Analyse'!$H$6:$H$200,"erfüllt")</f>
        <v>0</v>
      </c>
      <c r="E22" s="14" t="n">
        <f aca="false">COUNTIFS('GAP-Analyse'!$B$6:$B$200,$K22,'GAP-Analyse'!$H$6:$H$200,"teilweise erfüllt")</f>
        <v>0</v>
      </c>
      <c r="F22" s="14" t="n">
        <f aca="false">COUNTIFS('GAP-Analyse'!$B$6:$B$200,$K22,'GAP-Analyse'!$H$6:$H$200,"nicht erfüllt")</f>
        <v>0</v>
      </c>
      <c r="G22" s="14" t="n">
        <f aca="false">COUNTIFS('GAP-Analyse'!$B$6:$B$200,$K22,'GAP-Analyse'!$H$6:$H$200,"n. z.")</f>
        <v>0</v>
      </c>
      <c r="H22" s="14" t="n">
        <f aca="false">C22-D22-E22-F22-G22</f>
        <v>5</v>
      </c>
      <c r="I22" s="15" t="str">
        <f aca="false">IF(D22+E22+F22=0,"",(D22+0.5*E22)/(D22+E22+F22))</f>
        <v/>
      </c>
      <c r="J22" s="14" t="n">
        <f aca="false">COUNTIFS('GAP-Analyse'!$B$6:$B$200,$K22,'GAP-Analyse'!$J$6:$J$200,"&lt;&gt;",'GAP-Analyse'!$N$6:$N$200,"&lt;&gt;abgeschlossen")</f>
        <v>0</v>
      </c>
      <c r="K22" s="1" t="n">
        <v>6</v>
      </c>
    </row>
    <row r="23" customFormat="false" ht="15" hidden="false" customHeight="true" outlineLevel="0" collapsed="false">
      <c r="B23" s="13" t="s">
        <v>26</v>
      </c>
      <c r="C23" s="14" t="n">
        <f aca="false">COUNTIFS('GAP-Analyse'!$B$6:$B$200,$K23,'GAP-Analyse'!$F$6:$F$200,"&lt;&gt;")</f>
        <v>11</v>
      </c>
      <c r="D23" s="14" t="n">
        <f aca="false">COUNTIFS('GAP-Analyse'!$B$6:$B$200,$K23,'GAP-Analyse'!$H$6:$H$200,"erfüllt")</f>
        <v>0</v>
      </c>
      <c r="E23" s="14" t="n">
        <f aca="false">COUNTIFS('GAP-Analyse'!$B$6:$B$200,$K23,'GAP-Analyse'!$H$6:$H$200,"teilweise erfüllt")</f>
        <v>0</v>
      </c>
      <c r="F23" s="14" t="n">
        <f aca="false">COUNTIFS('GAP-Analyse'!$B$6:$B$200,$K23,'GAP-Analyse'!$H$6:$H$200,"nicht erfüllt")</f>
        <v>0</v>
      </c>
      <c r="G23" s="14" t="n">
        <f aca="false">COUNTIFS('GAP-Analyse'!$B$6:$B$200,$K23,'GAP-Analyse'!$H$6:$H$200,"n. z.")</f>
        <v>0</v>
      </c>
      <c r="H23" s="14" t="n">
        <f aca="false">C23-D23-E23-F23-G23</f>
        <v>11</v>
      </c>
      <c r="I23" s="15" t="str">
        <f aca="false">IF(D23+E23+F23=0,"",(D23+0.5*E23)/(D23+E23+F23))</f>
        <v/>
      </c>
      <c r="J23" s="14" t="n">
        <f aca="false">COUNTIFS('GAP-Analyse'!$B$6:$B$200,$K23,'GAP-Analyse'!$J$6:$J$200,"&lt;&gt;",'GAP-Analyse'!$N$6:$N$200,"&lt;&gt;abgeschlossen")</f>
        <v>0</v>
      </c>
      <c r="K23" s="1" t="n">
        <v>7</v>
      </c>
    </row>
    <row r="24" customFormat="false" ht="15" hidden="false" customHeight="true" outlineLevel="0" collapsed="false">
      <c r="B24" s="13" t="s">
        <v>27</v>
      </c>
      <c r="C24" s="14" t="n">
        <f aca="false">COUNTIFS('GAP-Analyse'!$B$6:$B$200,$K24,'GAP-Analyse'!$F$6:$F$200,"&lt;&gt;")</f>
        <v>22</v>
      </c>
      <c r="D24" s="14" t="n">
        <f aca="false">COUNTIFS('GAP-Analyse'!$B$6:$B$200,$K24,'GAP-Analyse'!$H$6:$H$200,"erfüllt")</f>
        <v>0</v>
      </c>
      <c r="E24" s="14" t="n">
        <f aca="false">COUNTIFS('GAP-Analyse'!$B$6:$B$200,$K24,'GAP-Analyse'!$H$6:$H$200,"teilweise erfüllt")</f>
        <v>0</v>
      </c>
      <c r="F24" s="14" t="n">
        <f aca="false">COUNTIFS('GAP-Analyse'!$B$6:$B$200,$K24,'GAP-Analyse'!$H$6:$H$200,"nicht erfüllt")</f>
        <v>0</v>
      </c>
      <c r="G24" s="14" t="n">
        <f aca="false">COUNTIFS('GAP-Analyse'!$B$6:$B$200,$K24,'GAP-Analyse'!$H$6:$H$200,"n. z.")</f>
        <v>0</v>
      </c>
      <c r="H24" s="14" t="n">
        <f aca="false">C24-D24-E24-F24-G24</f>
        <v>22</v>
      </c>
      <c r="I24" s="15" t="str">
        <f aca="false">IF(D24+E24+F24=0,"",(D24+0.5*E24)/(D24+E24+F24))</f>
        <v/>
      </c>
      <c r="J24" s="14" t="n">
        <f aca="false">COUNTIFS('GAP-Analyse'!$B$6:$B$200,$K24,'GAP-Analyse'!$J$6:$J$200,"&lt;&gt;",'GAP-Analyse'!$N$6:$N$200,"&lt;&gt;abgeschlossen")</f>
        <v>0</v>
      </c>
      <c r="K24" s="1" t="n">
        <v>8</v>
      </c>
    </row>
    <row r="25" customFormat="false" ht="15" hidden="false" customHeight="true" outlineLevel="0" collapsed="false">
      <c r="B25" s="13" t="s">
        <v>28</v>
      </c>
      <c r="C25" s="14" t="n">
        <f aca="false">COUNTIFS('GAP-Analyse'!$B$6:$B$200,$K25,'GAP-Analyse'!$F$6:$F$200,"&lt;&gt;")</f>
        <v>7</v>
      </c>
      <c r="D25" s="14" t="n">
        <f aca="false">COUNTIFS('GAP-Analyse'!$B$6:$B$200,$K25,'GAP-Analyse'!$H$6:$H$200,"erfüllt")</f>
        <v>0</v>
      </c>
      <c r="E25" s="14" t="n">
        <f aca="false">COUNTIFS('GAP-Analyse'!$B$6:$B$200,$K25,'GAP-Analyse'!$H$6:$H$200,"teilweise erfüllt")</f>
        <v>0</v>
      </c>
      <c r="F25" s="14" t="n">
        <f aca="false">COUNTIFS('GAP-Analyse'!$B$6:$B$200,$K25,'GAP-Analyse'!$H$6:$H$200,"nicht erfüllt")</f>
        <v>0</v>
      </c>
      <c r="G25" s="14" t="n">
        <f aca="false">COUNTIFS('GAP-Analyse'!$B$6:$B$200,$K25,'GAP-Analyse'!$H$6:$H$200,"n. z.")</f>
        <v>0</v>
      </c>
      <c r="H25" s="14" t="n">
        <f aca="false">C25-D25-E25-F25-G25</f>
        <v>7</v>
      </c>
      <c r="I25" s="15" t="str">
        <f aca="false">IF(D25+E25+F25=0,"",(D25+0.5*E25)/(D25+E25+F25))</f>
        <v/>
      </c>
      <c r="J25" s="14" t="n">
        <f aca="false">COUNTIFS('GAP-Analyse'!$B$6:$B$200,$K25,'GAP-Analyse'!$J$6:$J$200,"&lt;&gt;",'GAP-Analyse'!$N$6:$N$200,"&lt;&gt;abgeschlossen")</f>
        <v>0</v>
      </c>
      <c r="K25" s="1" t="n">
        <v>9</v>
      </c>
    </row>
    <row r="26" customFormat="false" ht="15" hidden="false" customHeight="true" outlineLevel="0" collapsed="false">
      <c r="B26" s="13" t="s">
        <v>29</v>
      </c>
      <c r="C26" s="14" t="n">
        <f aca="false">COUNTIFS('GAP-Analyse'!$B$6:$B$200,$K26,'GAP-Analyse'!$F$6:$F$200,"&lt;&gt;")</f>
        <v>4</v>
      </c>
      <c r="D26" s="14" t="n">
        <f aca="false">COUNTIFS('GAP-Analyse'!$B$6:$B$200,$K26,'GAP-Analyse'!$H$6:$H$200,"erfüllt")</f>
        <v>0</v>
      </c>
      <c r="E26" s="14" t="n">
        <f aca="false">COUNTIFS('GAP-Analyse'!$B$6:$B$200,$K26,'GAP-Analyse'!$H$6:$H$200,"teilweise erfüllt")</f>
        <v>0</v>
      </c>
      <c r="F26" s="14" t="n">
        <f aca="false">COUNTIFS('GAP-Analyse'!$B$6:$B$200,$K26,'GAP-Analyse'!$H$6:$H$200,"nicht erfüllt")</f>
        <v>0</v>
      </c>
      <c r="G26" s="14" t="n">
        <f aca="false">COUNTIFS('GAP-Analyse'!$B$6:$B$200,$K26,'GAP-Analyse'!$H$6:$H$200,"n. z.")</f>
        <v>0</v>
      </c>
      <c r="H26" s="14" t="n">
        <f aca="false">C26-D26-E26-F26-G26</f>
        <v>4</v>
      </c>
      <c r="I26" s="15" t="str">
        <f aca="false">IF(D26+E26+F26=0,"",(D26+0.5*E26)/(D26+E26+F26))</f>
        <v/>
      </c>
      <c r="J26" s="14" t="n">
        <f aca="false">COUNTIFS('GAP-Analyse'!$B$6:$B$200,$K26,'GAP-Analyse'!$J$6:$J$200,"&lt;&gt;",'GAP-Analyse'!$N$6:$N$200,"&lt;&gt;abgeschlossen")</f>
        <v>0</v>
      </c>
      <c r="K26" s="1" t="n">
        <v>10</v>
      </c>
    </row>
    <row r="27" customFormat="false" ht="15" hidden="false" customHeight="true" outlineLevel="0" collapsed="false">
      <c r="B27" s="16" t="s">
        <v>30</v>
      </c>
      <c r="C27" s="17" t="n">
        <f aca="false">SUM(C20:C26)</f>
        <v>61</v>
      </c>
      <c r="D27" s="17" t="n">
        <f aca="false">SUM(D20:D26)</f>
        <v>0</v>
      </c>
      <c r="E27" s="17" t="n">
        <f aca="false">SUM(E20:E26)</f>
        <v>0</v>
      </c>
      <c r="F27" s="17" t="n">
        <f aca="false">SUM(F20:F26)</f>
        <v>0</v>
      </c>
      <c r="G27" s="17" t="n">
        <f aca="false">SUM(G20:G26)</f>
        <v>0</v>
      </c>
      <c r="H27" s="17" t="n">
        <f aca="false">SUM(H20:H26)</f>
        <v>61</v>
      </c>
      <c r="I27" s="18" t="str">
        <f aca="false">IF(D27+E27+F27=0,"",(D27+0.5*E27)/(D27+E27+F27))</f>
        <v/>
      </c>
      <c r="J27" s="17" t="n">
        <f aca="false">SUM(J20:J26)</f>
        <v>0</v>
      </c>
    </row>
    <row r="30" customFormat="false" ht="15" hidden="false" customHeight="true" outlineLevel="0" collapsed="false">
      <c r="B30" s="7" t="s">
        <v>31</v>
      </c>
    </row>
    <row r="31" customFormat="false" ht="15" hidden="false" customHeight="true" outlineLevel="0" collapsed="false">
      <c r="B31" s="19" t="s">
        <v>32</v>
      </c>
      <c r="C31" s="20" t="s">
        <v>15</v>
      </c>
      <c r="D31" s="20" t="s">
        <v>16</v>
      </c>
      <c r="E31" s="20" t="s">
        <v>17</v>
      </c>
      <c r="F31" s="20" t="s">
        <v>18</v>
      </c>
      <c r="G31" s="20" t="s">
        <v>20</v>
      </c>
    </row>
    <row r="32" customFormat="false" ht="15" hidden="false" customHeight="true" outlineLevel="0" collapsed="false">
      <c r="B32" s="13" t="s">
        <v>33</v>
      </c>
      <c r="C32" s="14" t="n">
        <f aca="false">COUNTIFS('GAP-Analyse'!$E$6:$E$200,B32)</f>
        <v>6</v>
      </c>
      <c r="D32" s="14" t="n">
        <f aca="false">COUNTIFS('GAP-Analyse'!$E$6:$E$200,B32,'GAP-Analyse'!$H$6:$H$200,"erfüllt")</f>
        <v>0</v>
      </c>
      <c r="E32" s="14" t="n">
        <f aca="false">COUNTIFS('GAP-Analyse'!$E$6:$E$200,B32,'GAP-Analyse'!$H$6:$H$200,"teilweise erfüllt")</f>
        <v>0</v>
      </c>
      <c r="F32" s="14" t="n">
        <f aca="false">COUNTIFS('GAP-Analyse'!$E$6:$E$200,B32,'GAP-Analyse'!$H$6:$H$200,"nicht erfüllt")</f>
        <v>0</v>
      </c>
      <c r="G32" s="14" t="n">
        <f aca="false">C32-D32-E32-F32-COUNTIFS('GAP-Analyse'!$E$6:$E$200,B32,'GAP-Analyse'!$H$6:$H$200,"n. z.")</f>
        <v>6</v>
      </c>
    </row>
    <row r="33" customFormat="false" ht="15" hidden="false" customHeight="true" outlineLevel="0" collapsed="false">
      <c r="B33" s="13" t="s">
        <v>34</v>
      </c>
      <c r="C33" s="14" t="n">
        <f aca="false">COUNTIFS('GAP-Analyse'!$E$6:$E$200,B33)</f>
        <v>5</v>
      </c>
      <c r="D33" s="14" t="n">
        <f aca="false">COUNTIFS('GAP-Analyse'!$E$6:$E$200,B33,'GAP-Analyse'!$H$6:$H$200,"erfüllt")</f>
        <v>0</v>
      </c>
      <c r="E33" s="14" t="n">
        <f aca="false">COUNTIFS('GAP-Analyse'!$E$6:$E$200,B33,'GAP-Analyse'!$H$6:$H$200,"teilweise erfüllt")</f>
        <v>0</v>
      </c>
      <c r="F33" s="14" t="n">
        <f aca="false">COUNTIFS('GAP-Analyse'!$E$6:$E$200,B33,'GAP-Analyse'!$H$6:$H$200,"nicht erfüllt")</f>
        <v>0</v>
      </c>
      <c r="G33" s="14" t="n">
        <f aca="false">C33-D33-E33-F33-COUNTIFS('GAP-Analyse'!$E$6:$E$200,B33,'GAP-Analyse'!$H$6:$H$200,"n. z.")</f>
        <v>5</v>
      </c>
    </row>
    <row r="34" customFormat="false" ht="15" hidden="false" customHeight="true" outlineLevel="0" collapsed="false">
      <c r="B34" s="13" t="s">
        <v>35</v>
      </c>
      <c r="C34" s="14" t="n">
        <f aca="false">COUNTIFS('GAP-Analyse'!$E$6:$E$200,B34)</f>
        <v>6</v>
      </c>
      <c r="D34" s="14" t="n">
        <f aca="false">COUNTIFS('GAP-Analyse'!$E$6:$E$200,B34,'GAP-Analyse'!$H$6:$H$200,"erfüllt")</f>
        <v>0</v>
      </c>
      <c r="E34" s="14" t="n">
        <f aca="false">COUNTIFS('GAP-Analyse'!$E$6:$E$200,B34,'GAP-Analyse'!$H$6:$H$200,"teilweise erfüllt")</f>
        <v>0</v>
      </c>
      <c r="F34" s="14" t="n">
        <f aca="false">COUNTIFS('GAP-Analyse'!$E$6:$E$200,B34,'GAP-Analyse'!$H$6:$H$200,"nicht erfüllt")</f>
        <v>0</v>
      </c>
      <c r="G34" s="14" t="n">
        <f aca="false">C34-D34-E34-F34-COUNTIFS('GAP-Analyse'!$E$6:$E$200,B34,'GAP-Analyse'!$H$6:$H$200,"n. z.")</f>
        <v>6</v>
      </c>
    </row>
    <row r="35" customFormat="false" ht="15" hidden="false" customHeight="true" outlineLevel="0" collapsed="false">
      <c r="B35" s="13" t="s">
        <v>36</v>
      </c>
      <c r="C35" s="14" t="n">
        <f aca="false">COUNTIFS('GAP-Analyse'!$E$6:$E$200,B35)</f>
        <v>6</v>
      </c>
      <c r="D35" s="14" t="n">
        <f aca="false">COUNTIFS('GAP-Analyse'!$E$6:$E$200,B35,'GAP-Analyse'!$H$6:$H$200,"erfüllt")</f>
        <v>0</v>
      </c>
      <c r="E35" s="14" t="n">
        <f aca="false">COUNTIFS('GAP-Analyse'!$E$6:$E$200,B35,'GAP-Analyse'!$H$6:$H$200,"teilweise erfüllt")</f>
        <v>0</v>
      </c>
      <c r="F35" s="14" t="n">
        <f aca="false">COUNTIFS('GAP-Analyse'!$E$6:$E$200,B35,'GAP-Analyse'!$H$6:$H$200,"nicht erfüllt")</f>
        <v>0</v>
      </c>
      <c r="G35" s="14" t="n">
        <f aca="false">C35-D35-E35-F35-COUNTIFS('GAP-Analyse'!$E$6:$E$200,B35,'GAP-Analyse'!$H$6:$H$200,"n. z.")</f>
        <v>6</v>
      </c>
    </row>
    <row r="38" customFormat="false" ht="15" hidden="false" customHeight="true" outlineLevel="0" collapsed="false">
      <c r="B38" s="7" t="s">
        <v>37</v>
      </c>
    </row>
    <row r="39" customFormat="false" ht="15" hidden="false" customHeight="true" outlineLevel="0" collapsed="false">
      <c r="B39" s="21"/>
      <c r="C39" s="21"/>
      <c r="D39" s="21"/>
      <c r="E39" s="21"/>
      <c r="F39" s="21"/>
      <c r="G39" s="21"/>
      <c r="H39" s="21"/>
      <c r="I39" s="21"/>
      <c r="J39" s="21"/>
    </row>
    <row r="40" customFormat="false" ht="15" hidden="false" customHeight="true" outlineLevel="0" collapsed="false">
      <c r="B40" s="21"/>
      <c r="C40" s="21"/>
      <c r="D40" s="21"/>
      <c r="E40" s="21"/>
      <c r="F40" s="21"/>
      <c r="G40" s="21"/>
      <c r="H40" s="21"/>
      <c r="I40" s="21"/>
      <c r="J40" s="21"/>
    </row>
    <row r="41" customFormat="false" ht="15" hidden="false" customHeight="true" outlineLevel="0" collapsed="false">
      <c r="B41" s="21"/>
      <c r="C41" s="21"/>
      <c r="D41" s="21"/>
      <c r="E41" s="21"/>
      <c r="F41" s="21"/>
      <c r="G41" s="21"/>
      <c r="H41" s="21"/>
      <c r="I41" s="21"/>
      <c r="J41" s="21"/>
    </row>
    <row r="42" customFormat="false" ht="15" hidden="false" customHeight="true" outlineLevel="0" collapsed="false">
      <c r="B42" s="21"/>
      <c r="C42" s="21"/>
      <c r="D42" s="21"/>
      <c r="E42" s="21"/>
      <c r="F42" s="21"/>
      <c r="G42" s="21"/>
      <c r="H42" s="21"/>
      <c r="I42" s="21"/>
      <c r="J42" s="21"/>
    </row>
    <row r="45" customFormat="false" ht="15" hidden="false" customHeight="true" outlineLevel="0" collapsed="false">
      <c r="B45" s="22"/>
      <c r="C45" s="22"/>
      <c r="D45" s="22"/>
      <c r="F45" s="22"/>
      <c r="G45" s="22"/>
      <c r="H45" s="22"/>
      <c r="I45" s="22"/>
      <c r="J45" s="22"/>
    </row>
    <row r="46" customFormat="false" ht="15" hidden="false" customHeight="true" outlineLevel="0" collapsed="false">
      <c r="B46" s="23" t="s">
        <v>38</v>
      </c>
      <c r="F46" s="23" t="s">
        <v>39</v>
      </c>
    </row>
  </sheetData>
  <mergeCells count="14">
    <mergeCell ref="B1:C3"/>
    <mergeCell ref="D1:J1"/>
    <mergeCell ref="D2:J2"/>
    <mergeCell ref="D3:J3"/>
    <mergeCell ref="C7:J7"/>
    <mergeCell ref="C8:J8"/>
    <mergeCell ref="C9:J9"/>
    <mergeCell ref="C10:J10"/>
    <mergeCell ref="C11:J11"/>
    <mergeCell ref="C12:J12"/>
    <mergeCell ref="C13:J13"/>
    <mergeCell ref="C14:J14"/>
    <mergeCell ref="C15:J15"/>
    <mergeCell ref="B39:J42"/>
  </mergeCells>
  <conditionalFormatting sqref="I20:I26">
    <cfRule type="dataBar" priority="2">
      <dataBar showValue="1" minLength="10" maxLength="90">
        <cfvo type="num" val="0"/>
        <cfvo type="num" val="1"/>
        <color rgb="FF8EA9C1"/>
      </dataBar>
      <extLst>
        <ext xmlns:x14="http://schemas.microsoft.com/office/spreadsheetml/2009/9/main" uri="{B025F937-C7B1-47D3-B67F-A62EFF666E3E}">
          <x14:id>{9A191DA7-1037-477F-8A92-C84070CDC960}</x14:id>
        </ext>
      </extLst>
    </cfRule>
  </conditionalFormatting>
  <printOptions headings="false" gridLines="false" gridLinesSet="true" horizontalCentered="false" verticalCentered="false"/>
  <pageMargins left="0.5" right="0.5" top="0.6" bottom="0.7"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&amp;L&amp;"Arial,Regular"&amp;7 AuditWerk · Frank Krauss · Vaihinger Str. 55 · 70567 Stuttgart · audit-werk.de&amp;C&amp;"Arial,Regular"&amp;7 AW-QM-FB-26-01 · Rev. 1.0&amp;R&amp;"Arial,Regular"&amp;7 Seite &amp;P von &amp;N</oddFooter>
  </headerFooter>
  <drawing r:id="rId1"/>
  <extLst>
    <ext xmlns:x14="http://schemas.microsoft.com/office/spreadsheetml/2009/9/main" uri="{78C0D931-6437-407d-A8EE-F0AAD7539E65}">
      <x14:conditionalFormattings>
        <x14:conditionalFormatting xmlns:xm="http://schemas.microsoft.com/office/excel/2006/main">
          <x14:cfRule type="dataBar" id="{9A191DA7-1037-477F-8A92-C84070CDC960}">
            <x14:dataBar minLength="10" maxLength="90" axisPosition="none" gradient="true">
              <x14:cfvo type="num">
                <xm:f>0</xm:f>
              </x14:cfvo>
              <x14:cfvo type="num">
                <xm:f>1</xm:f>
              </x14:cfvo>
              <x14:negativeFillColor rgb="FF8EA9C1"/>
              <x14:axisColor rgb="FF000000"/>
            </x14:dataBar>
          </x14:cfRule>
          <xm:sqref>I20:I26</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true" outlineLevel="0" max="2" min="2" style="1" width="4"/>
    <col collapsed="false" customWidth="true" hidden="false" outlineLevel="0" max="3" min="3" style="1" width="8"/>
    <col collapsed="false" customWidth="true" hidden="false" outlineLevel="0" max="4" min="4" style="1" width="24"/>
    <col collapsed="false" customWidth="true" hidden="false" outlineLevel="0" max="5" min="5" style="1" width="11"/>
    <col collapsed="false" customWidth="true" hidden="false" outlineLevel="0" max="6" min="6" style="1" width="44"/>
    <col collapsed="false" customWidth="true" hidden="false" outlineLevel="0" max="7" min="7" style="1" width="34"/>
    <col collapsed="false" customWidth="true" hidden="false" outlineLevel="0" max="8" min="8" style="1" width="12"/>
    <col collapsed="false" customWidth="true" hidden="false" outlineLevel="0" max="9" min="9" style="1" width="28"/>
    <col collapsed="false" customWidth="true" hidden="false" outlineLevel="0" max="10" min="10" style="1" width="30"/>
    <col collapsed="false" customWidth="true" hidden="false" outlineLevel="0" max="11" min="11" style="1" width="13"/>
    <col collapsed="false" customWidth="true" hidden="false" outlineLevel="0" max="12" min="12" style="1" width="10"/>
    <col collapsed="false" customWidth="true" hidden="false" outlineLevel="0" max="13" min="13" style="1" width="8"/>
    <col collapsed="false" customWidth="true" hidden="false" outlineLevel="0" max="14" min="14" style="1" width="12"/>
  </cols>
  <sheetData>
    <row r="1" customFormat="false" ht="17.25" hidden="false" customHeight="true" outlineLevel="0" collapsed="false">
      <c r="A1" s="24" t="s">
        <v>40</v>
      </c>
      <c r="B1" s="24"/>
      <c r="C1" s="24"/>
      <c r="D1" s="24"/>
      <c r="E1" s="24"/>
      <c r="F1" s="24"/>
      <c r="G1" s="3" t="s">
        <v>41</v>
      </c>
      <c r="H1" s="3"/>
      <c r="I1" s="3"/>
      <c r="J1" s="3"/>
      <c r="K1" s="3"/>
      <c r="L1" s="3"/>
      <c r="M1" s="3"/>
      <c r="N1" s="3"/>
    </row>
    <row r="2" customFormat="false" ht="15" hidden="false" customHeight="true" outlineLevel="0" collapsed="false">
      <c r="A2" s="25" t="str">
        <f aca="false">IF(Übersicht!C7="","Organisation: ________________","Organisation: "&amp;Übersicht!C7)</f>
        <v>Organisation: ________________</v>
      </c>
      <c r="B2" s="25"/>
      <c r="C2" s="25"/>
      <c r="D2" s="25"/>
      <c r="E2" s="25"/>
      <c r="F2" s="25"/>
      <c r="G2" s="5" t="s">
        <v>2</v>
      </c>
      <c r="H2" s="5"/>
      <c r="I2" s="5"/>
      <c r="J2" s="5"/>
      <c r="K2" s="5"/>
      <c r="L2" s="5"/>
      <c r="M2" s="5"/>
      <c r="N2" s="5"/>
    </row>
    <row r="3" customFormat="false" ht="3.75" hidden="false" customHeight="true" outlineLevel="0" collapsed="false">
      <c r="A3" s="6"/>
      <c r="B3" s="6"/>
      <c r="C3" s="6"/>
      <c r="D3" s="6"/>
      <c r="E3" s="6"/>
      <c r="F3" s="6"/>
      <c r="G3" s="6"/>
      <c r="H3" s="6"/>
      <c r="I3" s="6"/>
      <c r="J3" s="6"/>
      <c r="K3" s="6"/>
      <c r="L3" s="6"/>
      <c r="M3" s="6"/>
      <c r="N3" s="6"/>
    </row>
    <row r="5" customFormat="false" ht="27.75" hidden="false" customHeight="true" outlineLevel="0" collapsed="false">
      <c r="A5" s="12" t="s">
        <v>42</v>
      </c>
      <c r="B5" s="12" t="s">
        <v>43</v>
      </c>
      <c r="C5" s="12" t="s">
        <v>44</v>
      </c>
      <c r="D5" s="11" t="s">
        <v>45</v>
      </c>
      <c r="E5" s="12" t="s">
        <v>46</v>
      </c>
      <c r="F5" s="11" t="s">
        <v>47</v>
      </c>
      <c r="G5" s="11" t="s">
        <v>48</v>
      </c>
      <c r="H5" s="12" t="s">
        <v>49</v>
      </c>
      <c r="I5" s="11" t="s">
        <v>50</v>
      </c>
      <c r="J5" s="11" t="s">
        <v>51</v>
      </c>
      <c r="K5" s="11" t="s">
        <v>52</v>
      </c>
      <c r="L5" s="12" t="s">
        <v>53</v>
      </c>
      <c r="M5" s="12" t="s">
        <v>54</v>
      </c>
      <c r="N5" s="12" t="s">
        <v>55</v>
      </c>
    </row>
    <row r="6" customFormat="false" ht="15.75" hidden="false" customHeight="true" outlineLevel="0" collapsed="false">
      <c r="A6" s="26"/>
      <c r="B6" s="26"/>
      <c r="C6" s="26" t="s">
        <v>56</v>
      </c>
      <c r="D6" s="26"/>
      <c r="E6" s="26"/>
      <c r="F6" s="26"/>
      <c r="G6" s="26"/>
      <c r="H6" s="26"/>
      <c r="I6" s="26"/>
      <c r="J6" s="26"/>
      <c r="K6" s="26"/>
      <c r="L6" s="26"/>
      <c r="M6" s="26"/>
      <c r="N6" s="26"/>
    </row>
    <row r="7" customFormat="false" ht="54" hidden="false" customHeight="true" outlineLevel="0" collapsed="false">
      <c r="A7" s="27" t="n">
        <v>1</v>
      </c>
      <c r="B7" s="27" t="n">
        <v>4</v>
      </c>
      <c r="C7" s="27" t="s">
        <v>57</v>
      </c>
      <c r="D7" s="28" t="s">
        <v>58</v>
      </c>
      <c r="E7" s="27" t="s">
        <v>59</v>
      </c>
      <c r="F7" s="28" t="s">
        <v>60</v>
      </c>
      <c r="G7" s="21"/>
      <c r="H7" s="29"/>
      <c r="I7" s="21"/>
      <c r="J7" s="21"/>
      <c r="K7" s="21"/>
      <c r="L7" s="30"/>
      <c r="M7" s="29"/>
      <c r="N7" s="29"/>
    </row>
    <row r="8" customFormat="false" ht="54" hidden="false" customHeight="true" outlineLevel="0" collapsed="false">
      <c r="A8" s="27" t="n">
        <v>2</v>
      </c>
      <c r="B8" s="27" t="n">
        <v>4</v>
      </c>
      <c r="C8" s="27" t="s">
        <v>57</v>
      </c>
      <c r="D8" s="28" t="s">
        <v>61</v>
      </c>
      <c r="E8" s="31" t="s">
        <v>33</v>
      </c>
      <c r="F8" s="28" t="s">
        <v>62</v>
      </c>
      <c r="G8" s="21"/>
      <c r="H8" s="29"/>
      <c r="I8" s="21"/>
      <c r="J8" s="21"/>
      <c r="K8" s="21"/>
      <c r="L8" s="30"/>
      <c r="M8" s="29"/>
      <c r="N8" s="29"/>
    </row>
    <row r="9" customFormat="false" ht="41.25" hidden="false" customHeight="true" outlineLevel="0" collapsed="false">
      <c r="A9" s="27" t="n">
        <v>3</v>
      </c>
      <c r="B9" s="27" t="n">
        <v>4</v>
      </c>
      <c r="C9" s="27" t="s">
        <v>63</v>
      </c>
      <c r="D9" s="28" t="s">
        <v>64</v>
      </c>
      <c r="E9" s="27" t="s">
        <v>59</v>
      </c>
      <c r="F9" s="28" t="s">
        <v>65</v>
      </c>
      <c r="G9" s="21"/>
      <c r="H9" s="29"/>
      <c r="I9" s="21"/>
      <c r="J9" s="21"/>
      <c r="K9" s="21"/>
      <c r="L9" s="30"/>
      <c r="M9" s="29"/>
      <c r="N9" s="29"/>
    </row>
    <row r="10" customFormat="false" ht="41.25" hidden="false" customHeight="true" outlineLevel="0" collapsed="false">
      <c r="A10" s="27" t="n">
        <v>4</v>
      </c>
      <c r="B10" s="27" t="n">
        <v>4</v>
      </c>
      <c r="C10" s="27" t="s">
        <v>63</v>
      </c>
      <c r="D10" s="28" t="s">
        <v>66</v>
      </c>
      <c r="E10" s="31" t="s">
        <v>33</v>
      </c>
      <c r="F10" s="28" t="s">
        <v>67</v>
      </c>
      <c r="G10" s="21"/>
      <c r="H10" s="29"/>
      <c r="I10" s="21"/>
      <c r="J10" s="21"/>
      <c r="K10" s="21"/>
      <c r="L10" s="30"/>
      <c r="M10" s="29"/>
      <c r="N10" s="29"/>
    </row>
    <row r="11" customFormat="false" ht="41.25" hidden="false" customHeight="true" outlineLevel="0" collapsed="false">
      <c r="A11" s="27" t="n">
        <v>5</v>
      </c>
      <c r="B11" s="27" t="n">
        <v>4</v>
      </c>
      <c r="C11" s="27" t="s">
        <v>68</v>
      </c>
      <c r="D11" s="28" t="s">
        <v>69</v>
      </c>
      <c r="E11" s="27" t="s">
        <v>59</v>
      </c>
      <c r="F11" s="28" t="s">
        <v>70</v>
      </c>
      <c r="G11" s="21"/>
      <c r="H11" s="29"/>
      <c r="I11" s="21"/>
      <c r="J11" s="21"/>
      <c r="K11" s="21"/>
      <c r="L11" s="30"/>
      <c r="M11" s="29"/>
      <c r="N11" s="29"/>
    </row>
    <row r="12" customFormat="false" ht="54" hidden="false" customHeight="true" outlineLevel="0" collapsed="false">
      <c r="A12" s="27" t="n">
        <v>6</v>
      </c>
      <c r="B12" s="27" t="n">
        <v>4</v>
      </c>
      <c r="C12" s="27" t="s">
        <v>71</v>
      </c>
      <c r="D12" s="28" t="s">
        <v>72</v>
      </c>
      <c r="E12" s="27" t="s">
        <v>35</v>
      </c>
      <c r="F12" s="28" t="s">
        <v>73</v>
      </c>
      <c r="G12" s="21"/>
      <c r="H12" s="29"/>
      <c r="I12" s="21"/>
      <c r="J12" s="21"/>
      <c r="K12" s="21"/>
      <c r="L12" s="30"/>
      <c r="M12" s="29"/>
      <c r="N12" s="29"/>
    </row>
    <row r="13" customFormat="false" ht="15.75" hidden="false" customHeight="true" outlineLevel="0" collapsed="false">
      <c r="A13" s="26"/>
      <c r="B13" s="26"/>
      <c r="C13" s="26" t="s">
        <v>74</v>
      </c>
      <c r="D13" s="26"/>
      <c r="E13" s="26"/>
      <c r="F13" s="26"/>
      <c r="G13" s="26"/>
      <c r="H13" s="26"/>
      <c r="I13" s="26"/>
      <c r="J13" s="26"/>
      <c r="K13" s="26"/>
      <c r="L13" s="26"/>
      <c r="M13" s="26"/>
      <c r="N13" s="26"/>
    </row>
    <row r="14" customFormat="false" ht="41.25" hidden="false" customHeight="true" outlineLevel="0" collapsed="false">
      <c r="A14" s="27" t="n">
        <v>7</v>
      </c>
      <c r="B14" s="27" t="n">
        <v>5</v>
      </c>
      <c r="C14" s="27" t="s">
        <v>75</v>
      </c>
      <c r="D14" s="28" t="s">
        <v>76</v>
      </c>
      <c r="E14" s="27" t="s">
        <v>59</v>
      </c>
      <c r="F14" s="28" t="s">
        <v>77</v>
      </c>
      <c r="G14" s="21"/>
      <c r="H14" s="29"/>
      <c r="I14" s="21"/>
      <c r="J14" s="21"/>
      <c r="K14" s="21"/>
      <c r="L14" s="30"/>
      <c r="M14" s="29"/>
      <c r="N14" s="29"/>
    </row>
    <row r="15" customFormat="false" ht="54" hidden="false" customHeight="true" outlineLevel="0" collapsed="false">
      <c r="A15" s="27" t="n">
        <v>8</v>
      </c>
      <c r="B15" s="27" t="n">
        <v>5</v>
      </c>
      <c r="C15" s="27" t="s">
        <v>75</v>
      </c>
      <c r="D15" s="28" t="s">
        <v>78</v>
      </c>
      <c r="E15" s="31" t="s">
        <v>33</v>
      </c>
      <c r="F15" s="28" t="s">
        <v>79</v>
      </c>
      <c r="G15" s="21"/>
      <c r="H15" s="29"/>
      <c r="I15" s="21"/>
      <c r="J15" s="21"/>
      <c r="K15" s="21"/>
      <c r="L15" s="30"/>
      <c r="M15" s="29"/>
      <c r="N15" s="29"/>
    </row>
    <row r="16" customFormat="false" ht="41.25" hidden="false" customHeight="true" outlineLevel="0" collapsed="false">
      <c r="A16" s="27" t="n">
        <v>9</v>
      </c>
      <c r="B16" s="27" t="n">
        <v>5</v>
      </c>
      <c r="C16" s="27" t="s">
        <v>80</v>
      </c>
      <c r="D16" s="28" t="s">
        <v>81</v>
      </c>
      <c r="E16" s="27" t="s">
        <v>59</v>
      </c>
      <c r="F16" s="28" t="s">
        <v>82</v>
      </c>
      <c r="G16" s="21"/>
      <c r="H16" s="29"/>
      <c r="I16" s="21"/>
      <c r="J16" s="21"/>
      <c r="K16" s="21"/>
      <c r="L16" s="30"/>
      <c r="M16" s="29"/>
      <c r="N16" s="29"/>
    </row>
    <row r="17" customFormat="false" ht="41.25" hidden="false" customHeight="true" outlineLevel="0" collapsed="false">
      <c r="A17" s="27" t="n">
        <v>10</v>
      </c>
      <c r="B17" s="27" t="n">
        <v>5</v>
      </c>
      <c r="C17" s="27" t="s">
        <v>83</v>
      </c>
      <c r="D17" s="28" t="s">
        <v>84</v>
      </c>
      <c r="E17" s="31" t="s">
        <v>34</v>
      </c>
      <c r="F17" s="28" t="s">
        <v>85</v>
      </c>
      <c r="G17" s="21"/>
      <c r="H17" s="29"/>
      <c r="I17" s="21"/>
      <c r="J17" s="21"/>
      <c r="K17" s="21"/>
      <c r="L17" s="30"/>
      <c r="M17" s="29"/>
      <c r="N17" s="29"/>
    </row>
    <row r="18" customFormat="false" ht="41.25" hidden="false" customHeight="true" outlineLevel="0" collapsed="false">
      <c r="A18" s="27" t="n">
        <v>11</v>
      </c>
      <c r="B18" s="27" t="n">
        <v>5</v>
      </c>
      <c r="C18" s="27" t="s">
        <v>86</v>
      </c>
      <c r="D18" s="28" t="s">
        <v>87</v>
      </c>
      <c r="E18" s="27" t="s">
        <v>59</v>
      </c>
      <c r="F18" s="28" t="s">
        <v>88</v>
      </c>
      <c r="G18" s="21"/>
      <c r="H18" s="29"/>
      <c r="I18" s="21"/>
      <c r="J18" s="21"/>
      <c r="K18" s="21"/>
      <c r="L18" s="30"/>
      <c r="M18" s="29"/>
      <c r="N18" s="29"/>
    </row>
    <row r="19" customFormat="false" ht="41.25" hidden="false" customHeight="true" outlineLevel="0" collapsed="false">
      <c r="A19" s="27" t="n">
        <v>12</v>
      </c>
      <c r="B19" s="27" t="n">
        <v>5</v>
      </c>
      <c r="C19" s="27" t="s">
        <v>89</v>
      </c>
      <c r="D19" s="28" t="s">
        <v>90</v>
      </c>
      <c r="E19" s="31" t="s">
        <v>34</v>
      </c>
      <c r="F19" s="28" t="s">
        <v>91</v>
      </c>
      <c r="G19" s="21"/>
      <c r="H19" s="29"/>
      <c r="I19" s="21"/>
      <c r="J19" s="21"/>
      <c r="K19" s="21"/>
      <c r="L19" s="30"/>
      <c r="M19" s="29"/>
      <c r="N19" s="29"/>
    </row>
    <row r="20" customFormat="false" ht="15.75" hidden="false" customHeight="true" outlineLevel="0" collapsed="false">
      <c r="A20" s="26"/>
      <c r="B20" s="26"/>
      <c r="C20" s="26" t="s">
        <v>92</v>
      </c>
      <c r="D20" s="26"/>
      <c r="E20" s="26"/>
      <c r="F20" s="26"/>
      <c r="G20" s="26"/>
      <c r="H20" s="26"/>
      <c r="I20" s="26"/>
      <c r="J20" s="26"/>
      <c r="K20" s="26"/>
      <c r="L20" s="26"/>
      <c r="M20" s="26"/>
      <c r="N20" s="26"/>
    </row>
    <row r="21" customFormat="false" ht="28.5" hidden="false" customHeight="true" outlineLevel="0" collapsed="false">
      <c r="A21" s="27" t="n">
        <v>13</v>
      </c>
      <c r="B21" s="27" t="n">
        <v>6</v>
      </c>
      <c r="C21" s="27" t="s">
        <v>93</v>
      </c>
      <c r="D21" s="28" t="s">
        <v>94</v>
      </c>
      <c r="E21" s="27" t="s">
        <v>35</v>
      </c>
      <c r="F21" s="28" t="s">
        <v>95</v>
      </c>
      <c r="G21" s="21"/>
      <c r="H21" s="29"/>
      <c r="I21" s="21"/>
      <c r="J21" s="21"/>
      <c r="K21" s="21"/>
      <c r="L21" s="30"/>
      <c r="M21" s="29"/>
      <c r="N21" s="29"/>
    </row>
    <row r="22" customFormat="false" ht="41.25" hidden="false" customHeight="true" outlineLevel="0" collapsed="false">
      <c r="A22" s="27" t="n">
        <v>14</v>
      </c>
      <c r="B22" s="27" t="n">
        <v>6</v>
      </c>
      <c r="C22" s="27" t="s">
        <v>96</v>
      </c>
      <c r="D22" s="28" t="s">
        <v>97</v>
      </c>
      <c r="E22" s="31" t="s">
        <v>33</v>
      </c>
      <c r="F22" s="28" t="s">
        <v>98</v>
      </c>
      <c r="G22" s="21"/>
      <c r="H22" s="29"/>
      <c r="I22" s="21"/>
      <c r="J22" s="21"/>
      <c r="K22" s="21"/>
      <c r="L22" s="30"/>
      <c r="M22" s="29"/>
      <c r="N22" s="29"/>
    </row>
    <row r="23" customFormat="false" ht="41.25" hidden="false" customHeight="true" outlineLevel="0" collapsed="false">
      <c r="A23" s="27" t="n">
        <v>15</v>
      </c>
      <c r="B23" s="27" t="n">
        <v>6</v>
      </c>
      <c r="C23" s="27" t="s">
        <v>99</v>
      </c>
      <c r="D23" s="28" t="s">
        <v>100</v>
      </c>
      <c r="E23" s="31" t="s">
        <v>33</v>
      </c>
      <c r="F23" s="28" t="s">
        <v>101</v>
      </c>
      <c r="G23" s="21"/>
      <c r="H23" s="29"/>
      <c r="I23" s="21"/>
      <c r="J23" s="21"/>
      <c r="K23" s="21"/>
      <c r="L23" s="30"/>
      <c r="M23" s="29"/>
      <c r="N23" s="29"/>
    </row>
    <row r="24" customFormat="false" ht="41.25" hidden="false" customHeight="true" outlineLevel="0" collapsed="false">
      <c r="A24" s="27" t="n">
        <v>16</v>
      </c>
      <c r="B24" s="27" t="n">
        <v>6</v>
      </c>
      <c r="C24" s="27" t="s">
        <v>102</v>
      </c>
      <c r="D24" s="28" t="s">
        <v>103</v>
      </c>
      <c r="E24" s="27" t="s">
        <v>59</v>
      </c>
      <c r="F24" s="28" t="s">
        <v>104</v>
      </c>
      <c r="G24" s="21"/>
      <c r="H24" s="29"/>
      <c r="I24" s="21"/>
      <c r="J24" s="21"/>
      <c r="K24" s="21"/>
      <c r="L24" s="30"/>
      <c r="M24" s="29"/>
      <c r="N24" s="29"/>
    </row>
    <row r="25" customFormat="false" ht="54" hidden="false" customHeight="true" outlineLevel="0" collapsed="false">
      <c r="A25" s="27" t="n">
        <v>17</v>
      </c>
      <c r="B25" s="27" t="n">
        <v>6</v>
      </c>
      <c r="C25" s="27" t="s">
        <v>105</v>
      </c>
      <c r="D25" s="28" t="s">
        <v>106</v>
      </c>
      <c r="E25" s="31" t="s">
        <v>34</v>
      </c>
      <c r="F25" s="28" t="s">
        <v>107</v>
      </c>
      <c r="G25" s="21"/>
      <c r="H25" s="29"/>
      <c r="I25" s="21"/>
      <c r="J25" s="21"/>
      <c r="K25" s="21"/>
      <c r="L25" s="30"/>
      <c r="M25" s="29"/>
      <c r="N25" s="29"/>
    </row>
    <row r="26" customFormat="false" ht="15.75" hidden="false" customHeight="true" outlineLevel="0" collapsed="false">
      <c r="A26" s="26"/>
      <c r="B26" s="26"/>
      <c r="C26" s="26" t="s">
        <v>108</v>
      </c>
      <c r="D26" s="26"/>
      <c r="E26" s="26"/>
      <c r="F26" s="26"/>
      <c r="G26" s="26"/>
      <c r="H26" s="26"/>
      <c r="I26" s="26"/>
      <c r="J26" s="26"/>
      <c r="K26" s="26"/>
      <c r="L26" s="26"/>
      <c r="M26" s="26"/>
      <c r="N26" s="26"/>
    </row>
    <row r="27" customFormat="false" ht="41.25" hidden="false" customHeight="true" outlineLevel="0" collapsed="false">
      <c r="A27" s="27" t="n">
        <v>18</v>
      </c>
      <c r="B27" s="27" t="n">
        <v>7</v>
      </c>
      <c r="C27" s="27" t="s">
        <v>109</v>
      </c>
      <c r="D27" s="28" t="s">
        <v>110</v>
      </c>
      <c r="E27" s="27" t="s">
        <v>59</v>
      </c>
      <c r="F27" s="28" t="s">
        <v>111</v>
      </c>
      <c r="G27" s="21"/>
      <c r="H27" s="29"/>
      <c r="I27" s="21"/>
      <c r="J27" s="21"/>
      <c r="K27" s="21"/>
      <c r="L27" s="30"/>
      <c r="M27" s="29"/>
      <c r="N27" s="29"/>
    </row>
    <row r="28" customFormat="false" ht="28.5" hidden="false" customHeight="true" outlineLevel="0" collapsed="false">
      <c r="A28" s="27" t="n">
        <v>19</v>
      </c>
      <c r="B28" s="27" t="n">
        <v>7</v>
      </c>
      <c r="C28" s="27" t="s">
        <v>112</v>
      </c>
      <c r="D28" s="28" t="s">
        <v>113</v>
      </c>
      <c r="E28" s="27" t="s">
        <v>59</v>
      </c>
      <c r="F28" s="28" t="s">
        <v>114</v>
      </c>
      <c r="G28" s="21"/>
      <c r="H28" s="29"/>
      <c r="I28" s="21"/>
      <c r="J28" s="21"/>
      <c r="K28" s="21"/>
      <c r="L28" s="30"/>
      <c r="M28" s="29"/>
      <c r="N28" s="29"/>
    </row>
    <row r="29" customFormat="false" ht="41.25" hidden="false" customHeight="true" outlineLevel="0" collapsed="false">
      <c r="A29" s="27" t="n">
        <v>20</v>
      </c>
      <c r="B29" s="27" t="n">
        <v>7</v>
      </c>
      <c r="C29" s="27" t="s">
        <v>115</v>
      </c>
      <c r="D29" s="28" t="s">
        <v>116</v>
      </c>
      <c r="E29" s="27" t="s">
        <v>59</v>
      </c>
      <c r="F29" s="28" t="s">
        <v>117</v>
      </c>
      <c r="G29" s="21"/>
      <c r="H29" s="29"/>
      <c r="I29" s="21"/>
      <c r="J29" s="21"/>
      <c r="K29" s="21"/>
      <c r="L29" s="30"/>
      <c r="M29" s="29"/>
      <c r="N29" s="29"/>
    </row>
    <row r="30" customFormat="false" ht="41.25" hidden="false" customHeight="true" outlineLevel="0" collapsed="false">
      <c r="A30" s="27" t="n">
        <v>21</v>
      </c>
      <c r="B30" s="27" t="n">
        <v>7</v>
      </c>
      <c r="C30" s="27" t="s">
        <v>118</v>
      </c>
      <c r="D30" s="28" t="s">
        <v>119</v>
      </c>
      <c r="E30" s="27" t="s">
        <v>59</v>
      </c>
      <c r="F30" s="28" t="s">
        <v>120</v>
      </c>
      <c r="G30" s="21"/>
      <c r="H30" s="29"/>
      <c r="I30" s="21"/>
      <c r="J30" s="21"/>
      <c r="K30" s="21"/>
      <c r="L30" s="30"/>
      <c r="M30" s="29"/>
      <c r="N30" s="29"/>
    </row>
    <row r="31" customFormat="false" ht="41.25" hidden="false" customHeight="true" outlineLevel="0" collapsed="false">
      <c r="A31" s="27" t="n">
        <v>22</v>
      </c>
      <c r="B31" s="27" t="n">
        <v>7</v>
      </c>
      <c r="C31" s="27" t="s">
        <v>121</v>
      </c>
      <c r="D31" s="28" t="s">
        <v>122</v>
      </c>
      <c r="E31" s="27" t="s">
        <v>59</v>
      </c>
      <c r="F31" s="28" t="s">
        <v>123</v>
      </c>
      <c r="G31" s="21"/>
      <c r="H31" s="29"/>
      <c r="I31" s="21"/>
      <c r="J31" s="21"/>
      <c r="K31" s="21"/>
      <c r="L31" s="30"/>
      <c r="M31" s="29"/>
      <c r="N31" s="29"/>
    </row>
    <row r="32" customFormat="false" ht="41.25" hidden="false" customHeight="true" outlineLevel="0" collapsed="false">
      <c r="A32" s="27" t="n">
        <v>23</v>
      </c>
      <c r="B32" s="27" t="n">
        <v>7</v>
      </c>
      <c r="C32" s="27" t="s">
        <v>124</v>
      </c>
      <c r="D32" s="28" t="s">
        <v>125</v>
      </c>
      <c r="E32" s="27" t="s">
        <v>59</v>
      </c>
      <c r="F32" s="28" t="s">
        <v>126</v>
      </c>
      <c r="G32" s="21"/>
      <c r="H32" s="29"/>
      <c r="I32" s="21"/>
      <c r="J32" s="21"/>
      <c r="K32" s="21"/>
      <c r="L32" s="30"/>
      <c r="M32" s="29"/>
      <c r="N32" s="29"/>
    </row>
    <row r="33" customFormat="false" ht="54" hidden="false" customHeight="true" outlineLevel="0" collapsed="false">
      <c r="A33" s="27" t="n">
        <v>24</v>
      </c>
      <c r="B33" s="27" t="n">
        <v>7</v>
      </c>
      <c r="C33" s="27" t="s">
        <v>127</v>
      </c>
      <c r="D33" s="28" t="s">
        <v>128</v>
      </c>
      <c r="E33" s="27" t="s">
        <v>35</v>
      </c>
      <c r="F33" s="28" t="s">
        <v>129</v>
      </c>
      <c r="G33" s="21"/>
      <c r="H33" s="29"/>
      <c r="I33" s="21"/>
      <c r="J33" s="21"/>
      <c r="K33" s="21"/>
      <c r="L33" s="30"/>
      <c r="M33" s="29"/>
      <c r="N33" s="29"/>
    </row>
    <row r="34" customFormat="false" ht="41.25" hidden="false" customHeight="true" outlineLevel="0" collapsed="false">
      <c r="A34" s="27" t="n">
        <v>25</v>
      </c>
      <c r="B34" s="27" t="n">
        <v>7</v>
      </c>
      <c r="C34" s="27" t="s">
        <v>130</v>
      </c>
      <c r="D34" s="28" t="s">
        <v>131</v>
      </c>
      <c r="E34" s="27" t="s">
        <v>59</v>
      </c>
      <c r="F34" s="28" t="s">
        <v>132</v>
      </c>
      <c r="G34" s="21"/>
      <c r="H34" s="29"/>
      <c r="I34" s="21"/>
      <c r="J34" s="21"/>
      <c r="K34" s="21"/>
      <c r="L34" s="30"/>
      <c r="M34" s="29"/>
      <c r="N34" s="29"/>
    </row>
    <row r="35" customFormat="false" ht="54" hidden="false" customHeight="true" outlineLevel="0" collapsed="false">
      <c r="A35" s="27" t="n">
        <v>26</v>
      </c>
      <c r="B35" s="27" t="n">
        <v>7</v>
      </c>
      <c r="C35" s="27" t="s">
        <v>133</v>
      </c>
      <c r="D35" s="28" t="s">
        <v>134</v>
      </c>
      <c r="E35" s="31" t="s">
        <v>33</v>
      </c>
      <c r="F35" s="28" t="s">
        <v>135</v>
      </c>
      <c r="G35" s="21"/>
      <c r="H35" s="29"/>
      <c r="I35" s="21"/>
      <c r="J35" s="21"/>
      <c r="K35" s="21"/>
      <c r="L35" s="30"/>
      <c r="M35" s="29"/>
      <c r="N35" s="29"/>
    </row>
    <row r="36" customFormat="false" ht="28.5" hidden="false" customHeight="true" outlineLevel="0" collapsed="false">
      <c r="A36" s="27" t="n">
        <v>27</v>
      </c>
      <c r="B36" s="27" t="n">
        <v>7</v>
      </c>
      <c r="C36" s="27" t="s">
        <v>136</v>
      </c>
      <c r="D36" s="28" t="s">
        <v>137</v>
      </c>
      <c r="E36" s="27" t="s">
        <v>59</v>
      </c>
      <c r="F36" s="28" t="s">
        <v>138</v>
      </c>
      <c r="G36" s="21"/>
      <c r="H36" s="29"/>
      <c r="I36" s="21"/>
      <c r="J36" s="21"/>
      <c r="K36" s="21"/>
      <c r="L36" s="30"/>
      <c r="M36" s="29"/>
      <c r="N36" s="29"/>
    </row>
    <row r="37" customFormat="false" ht="54" hidden="false" customHeight="true" outlineLevel="0" collapsed="false">
      <c r="A37" s="27" t="n">
        <v>28</v>
      </c>
      <c r="B37" s="27" t="n">
        <v>7</v>
      </c>
      <c r="C37" s="27" t="s">
        <v>139</v>
      </c>
      <c r="D37" s="28" t="s">
        <v>140</v>
      </c>
      <c r="E37" s="27" t="s">
        <v>35</v>
      </c>
      <c r="F37" s="28" t="s">
        <v>141</v>
      </c>
      <c r="G37" s="21"/>
      <c r="H37" s="29"/>
      <c r="I37" s="21"/>
      <c r="J37" s="21"/>
      <c r="K37" s="21"/>
      <c r="L37" s="30"/>
      <c r="M37" s="29"/>
      <c r="N37" s="29"/>
    </row>
    <row r="38" customFormat="false" ht="15.75" hidden="false" customHeight="true" outlineLevel="0" collapsed="false">
      <c r="A38" s="26"/>
      <c r="B38" s="26"/>
      <c r="C38" s="26" t="s">
        <v>142</v>
      </c>
      <c r="D38" s="26"/>
      <c r="E38" s="26"/>
      <c r="F38" s="26"/>
      <c r="G38" s="26"/>
      <c r="H38" s="26"/>
      <c r="I38" s="26"/>
      <c r="J38" s="26"/>
      <c r="K38" s="26"/>
      <c r="L38" s="26"/>
      <c r="M38" s="26"/>
      <c r="N38" s="26"/>
    </row>
    <row r="39" customFormat="false" ht="54" hidden="false" customHeight="true" outlineLevel="0" collapsed="false">
      <c r="A39" s="27" t="n">
        <v>29</v>
      </c>
      <c r="B39" s="27" t="n">
        <v>8</v>
      </c>
      <c r="C39" s="27" t="s">
        <v>143</v>
      </c>
      <c r="D39" s="28" t="s">
        <v>144</v>
      </c>
      <c r="E39" s="27" t="s">
        <v>35</v>
      </c>
      <c r="F39" s="28" t="s">
        <v>145</v>
      </c>
      <c r="G39" s="21"/>
      <c r="H39" s="29"/>
      <c r="I39" s="21"/>
      <c r="J39" s="21"/>
      <c r="K39" s="21"/>
      <c r="L39" s="30"/>
      <c r="M39" s="29"/>
      <c r="N39" s="29"/>
    </row>
    <row r="40" customFormat="false" ht="41.25" hidden="false" customHeight="true" outlineLevel="0" collapsed="false">
      <c r="A40" s="27" t="n">
        <v>30</v>
      </c>
      <c r="B40" s="27" t="n">
        <v>8</v>
      </c>
      <c r="C40" s="27" t="s">
        <v>146</v>
      </c>
      <c r="D40" s="28" t="s">
        <v>147</v>
      </c>
      <c r="E40" s="31" t="s">
        <v>34</v>
      </c>
      <c r="F40" s="28" t="s">
        <v>148</v>
      </c>
      <c r="G40" s="21"/>
      <c r="H40" s="29"/>
      <c r="I40" s="21"/>
      <c r="J40" s="21"/>
      <c r="K40" s="21"/>
      <c r="L40" s="30"/>
      <c r="M40" s="29"/>
      <c r="N40" s="29"/>
    </row>
    <row r="41" customFormat="false" ht="41.25" hidden="false" customHeight="true" outlineLevel="0" collapsed="false">
      <c r="A41" s="27" t="n">
        <v>31</v>
      </c>
      <c r="B41" s="27" t="n">
        <v>8</v>
      </c>
      <c r="C41" s="27" t="s">
        <v>149</v>
      </c>
      <c r="D41" s="28" t="s">
        <v>150</v>
      </c>
      <c r="E41" s="27" t="s">
        <v>36</v>
      </c>
      <c r="F41" s="28" t="s">
        <v>151</v>
      </c>
      <c r="G41" s="21"/>
      <c r="H41" s="29"/>
      <c r="I41" s="21"/>
      <c r="J41" s="21"/>
      <c r="K41" s="21"/>
      <c r="L41" s="30"/>
      <c r="M41" s="29"/>
      <c r="N41" s="29"/>
    </row>
    <row r="42" customFormat="false" ht="41.25" hidden="false" customHeight="true" outlineLevel="0" collapsed="false">
      <c r="A42" s="27" t="n">
        <v>32</v>
      </c>
      <c r="B42" s="27" t="n">
        <v>8</v>
      </c>
      <c r="C42" s="27" t="s">
        <v>152</v>
      </c>
      <c r="D42" s="28" t="s">
        <v>153</v>
      </c>
      <c r="E42" s="27" t="s">
        <v>59</v>
      </c>
      <c r="F42" s="28" t="s">
        <v>154</v>
      </c>
      <c r="G42" s="21"/>
      <c r="H42" s="29"/>
      <c r="I42" s="21"/>
      <c r="J42" s="21"/>
      <c r="K42" s="21"/>
      <c r="L42" s="30"/>
      <c r="M42" s="29"/>
      <c r="N42" s="29"/>
    </row>
    <row r="43" customFormat="false" ht="41.25" hidden="false" customHeight="true" outlineLevel="0" collapsed="false">
      <c r="A43" s="27" t="n">
        <v>33</v>
      </c>
      <c r="B43" s="27" t="n">
        <v>8</v>
      </c>
      <c r="C43" s="27" t="s">
        <v>155</v>
      </c>
      <c r="D43" s="28" t="s">
        <v>156</v>
      </c>
      <c r="E43" s="27" t="s">
        <v>59</v>
      </c>
      <c r="F43" s="28" t="s">
        <v>157</v>
      </c>
      <c r="G43" s="21"/>
      <c r="H43" s="29"/>
      <c r="I43" s="21"/>
      <c r="J43" s="21"/>
      <c r="K43" s="21"/>
      <c r="L43" s="30"/>
      <c r="M43" s="29"/>
      <c r="N43" s="29"/>
    </row>
    <row r="44" customFormat="false" ht="28.5" hidden="false" customHeight="true" outlineLevel="0" collapsed="false">
      <c r="A44" s="27" t="n">
        <v>34</v>
      </c>
      <c r="B44" s="27" t="n">
        <v>8</v>
      </c>
      <c r="C44" s="27" t="s">
        <v>158</v>
      </c>
      <c r="D44" s="28" t="s">
        <v>159</v>
      </c>
      <c r="E44" s="27" t="s">
        <v>36</v>
      </c>
      <c r="F44" s="28" t="s">
        <v>160</v>
      </c>
      <c r="G44" s="21"/>
      <c r="H44" s="29"/>
      <c r="I44" s="21"/>
      <c r="J44" s="21"/>
      <c r="K44" s="21"/>
      <c r="L44" s="30"/>
      <c r="M44" s="29"/>
      <c r="N44" s="29"/>
    </row>
    <row r="45" customFormat="false" ht="41.25" hidden="false" customHeight="true" outlineLevel="0" collapsed="false">
      <c r="A45" s="27" t="n">
        <v>35</v>
      </c>
      <c r="B45" s="27" t="n">
        <v>8</v>
      </c>
      <c r="C45" s="27" t="s">
        <v>161</v>
      </c>
      <c r="D45" s="28" t="s">
        <v>162</v>
      </c>
      <c r="E45" s="27" t="s">
        <v>59</v>
      </c>
      <c r="F45" s="28" t="s">
        <v>163</v>
      </c>
      <c r="G45" s="21"/>
      <c r="H45" s="29"/>
      <c r="I45" s="21"/>
      <c r="J45" s="21"/>
      <c r="K45" s="21"/>
      <c r="L45" s="30"/>
      <c r="M45" s="29"/>
      <c r="N45" s="29"/>
    </row>
    <row r="46" customFormat="false" ht="41.25" hidden="false" customHeight="true" outlineLevel="0" collapsed="false">
      <c r="A46" s="27" t="n">
        <v>36</v>
      </c>
      <c r="B46" s="27" t="n">
        <v>8</v>
      </c>
      <c r="C46" s="27" t="s">
        <v>164</v>
      </c>
      <c r="D46" s="28" t="s">
        <v>165</v>
      </c>
      <c r="E46" s="27" t="s">
        <v>36</v>
      </c>
      <c r="F46" s="28" t="s">
        <v>166</v>
      </c>
      <c r="G46" s="21"/>
      <c r="H46" s="29"/>
      <c r="I46" s="21"/>
      <c r="J46" s="21"/>
      <c r="K46" s="21"/>
      <c r="L46" s="30"/>
      <c r="M46" s="29"/>
      <c r="N46" s="29"/>
    </row>
    <row r="47" customFormat="false" ht="28.5" hidden="false" customHeight="true" outlineLevel="0" collapsed="false">
      <c r="A47" s="27" t="n">
        <v>37</v>
      </c>
      <c r="B47" s="27" t="n">
        <v>8</v>
      </c>
      <c r="C47" s="27" t="s">
        <v>167</v>
      </c>
      <c r="D47" s="28" t="s">
        <v>168</v>
      </c>
      <c r="E47" s="27" t="s">
        <v>59</v>
      </c>
      <c r="F47" s="28" t="s">
        <v>169</v>
      </c>
      <c r="G47" s="21"/>
      <c r="H47" s="29"/>
      <c r="I47" s="21"/>
      <c r="J47" s="21"/>
      <c r="K47" s="21"/>
      <c r="L47" s="30"/>
      <c r="M47" s="29"/>
      <c r="N47" s="29"/>
    </row>
    <row r="48" customFormat="false" ht="41.25" hidden="false" customHeight="true" outlineLevel="0" collapsed="false">
      <c r="A48" s="27" t="n">
        <v>38</v>
      </c>
      <c r="B48" s="27" t="n">
        <v>8</v>
      </c>
      <c r="C48" s="27" t="s">
        <v>170</v>
      </c>
      <c r="D48" s="28" t="s">
        <v>171</v>
      </c>
      <c r="E48" s="27" t="s">
        <v>59</v>
      </c>
      <c r="F48" s="28" t="s">
        <v>172</v>
      </c>
      <c r="G48" s="21"/>
      <c r="H48" s="29"/>
      <c r="I48" s="21"/>
      <c r="J48" s="21"/>
      <c r="K48" s="21"/>
      <c r="L48" s="30"/>
      <c r="M48" s="29"/>
      <c r="N48" s="29"/>
    </row>
    <row r="49" customFormat="false" ht="28.5" hidden="false" customHeight="true" outlineLevel="0" collapsed="false">
      <c r="A49" s="27" t="n">
        <v>39</v>
      </c>
      <c r="B49" s="27" t="n">
        <v>8</v>
      </c>
      <c r="C49" s="27" t="s">
        <v>173</v>
      </c>
      <c r="D49" s="28" t="s">
        <v>174</v>
      </c>
      <c r="E49" s="27" t="s">
        <v>59</v>
      </c>
      <c r="F49" s="28" t="s">
        <v>175</v>
      </c>
      <c r="G49" s="21"/>
      <c r="H49" s="29"/>
      <c r="I49" s="21"/>
      <c r="J49" s="21"/>
      <c r="K49" s="21"/>
      <c r="L49" s="30"/>
      <c r="M49" s="29"/>
      <c r="N49" s="29"/>
    </row>
    <row r="50" customFormat="false" ht="41.25" hidden="false" customHeight="true" outlineLevel="0" collapsed="false">
      <c r="A50" s="27" t="n">
        <v>40</v>
      </c>
      <c r="B50" s="27" t="n">
        <v>8</v>
      </c>
      <c r="C50" s="27" t="s">
        <v>176</v>
      </c>
      <c r="D50" s="28" t="s">
        <v>177</v>
      </c>
      <c r="E50" s="27" t="s">
        <v>59</v>
      </c>
      <c r="F50" s="28" t="s">
        <v>178</v>
      </c>
      <c r="G50" s="21"/>
      <c r="H50" s="29"/>
      <c r="I50" s="21"/>
      <c r="J50" s="21"/>
      <c r="K50" s="21"/>
      <c r="L50" s="30"/>
      <c r="M50" s="29"/>
      <c r="N50" s="29"/>
    </row>
    <row r="51" customFormat="false" ht="41.25" hidden="false" customHeight="true" outlineLevel="0" collapsed="false">
      <c r="A51" s="27" t="n">
        <v>41</v>
      </c>
      <c r="B51" s="27" t="n">
        <v>8</v>
      </c>
      <c r="C51" s="27" t="s">
        <v>179</v>
      </c>
      <c r="D51" s="28" t="s">
        <v>180</v>
      </c>
      <c r="E51" s="27" t="s">
        <v>59</v>
      </c>
      <c r="F51" s="28" t="s">
        <v>181</v>
      </c>
      <c r="G51" s="21"/>
      <c r="H51" s="29"/>
      <c r="I51" s="21"/>
      <c r="J51" s="21"/>
      <c r="K51" s="21"/>
      <c r="L51" s="30"/>
      <c r="M51" s="29"/>
      <c r="N51" s="29"/>
    </row>
    <row r="52" customFormat="false" ht="54" hidden="false" customHeight="true" outlineLevel="0" collapsed="false">
      <c r="A52" s="27" t="n">
        <v>42</v>
      </c>
      <c r="B52" s="27" t="n">
        <v>8</v>
      </c>
      <c r="C52" s="27" t="s">
        <v>182</v>
      </c>
      <c r="D52" s="28" t="s">
        <v>183</v>
      </c>
      <c r="E52" s="31" t="s">
        <v>34</v>
      </c>
      <c r="F52" s="28" t="s">
        <v>184</v>
      </c>
      <c r="G52" s="21"/>
      <c r="H52" s="29"/>
      <c r="I52" s="21"/>
      <c r="J52" s="21"/>
      <c r="K52" s="21"/>
      <c r="L52" s="30"/>
      <c r="M52" s="29"/>
      <c r="N52" s="29"/>
    </row>
    <row r="53" customFormat="false" ht="41.25" hidden="false" customHeight="true" outlineLevel="0" collapsed="false">
      <c r="A53" s="27" t="n">
        <v>43</v>
      </c>
      <c r="B53" s="27" t="n">
        <v>8</v>
      </c>
      <c r="C53" s="27" t="s">
        <v>185</v>
      </c>
      <c r="D53" s="28" t="s">
        <v>186</v>
      </c>
      <c r="E53" s="27" t="s">
        <v>36</v>
      </c>
      <c r="F53" s="28" t="s">
        <v>187</v>
      </c>
      <c r="G53" s="21"/>
      <c r="H53" s="29"/>
      <c r="I53" s="21"/>
      <c r="J53" s="21"/>
      <c r="K53" s="21"/>
      <c r="L53" s="30"/>
      <c r="M53" s="29"/>
      <c r="N53" s="29"/>
    </row>
    <row r="54" customFormat="false" ht="28.5" hidden="false" customHeight="true" outlineLevel="0" collapsed="false">
      <c r="A54" s="27" t="n">
        <v>44</v>
      </c>
      <c r="B54" s="27" t="n">
        <v>8</v>
      </c>
      <c r="C54" s="27" t="s">
        <v>188</v>
      </c>
      <c r="D54" s="28" t="s">
        <v>189</v>
      </c>
      <c r="E54" s="27" t="s">
        <v>59</v>
      </c>
      <c r="F54" s="28" t="s">
        <v>190</v>
      </c>
      <c r="G54" s="21"/>
      <c r="H54" s="29"/>
      <c r="I54" s="21"/>
      <c r="J54" s="21"/>
      <c r="K54" s="21"/>
      <c r="L54" s="30"/>
      <c r="M54" s="29"/>
      <c r="N54" s="29"/>
    </row>
    <row r="55" customFormat="false" ht="41.25" hidden="false" customHeight="true" outlineLevel="0" collapsed="false">
      <c r="A55" s="27" t="n">
        <v>45</v>
      </c>
      <c r="B55" s="27" t="n">
        <v>8</v>
      </c>
      <c r="C55" s="27" t="s">
        <v>191</v>
      </c>
      <c r="D55" s="28" t="s">
        <v>192</v>
      </c>
      <c r="E55" s="27" t="s">
        <v>59</v>
      </c>
      <c r="F55" s="28" t="s">
        <v>193</v>
      </c>
      <c r="G55" s="21"/>
      <c r="H55" s="29"/>
      <c r="I55" s="21"/>
      <c r="J55" s="21"/>
      <c r="K55" s="21"/>
      <c r="L55" s="30"/>
      <c r="M55" s="29"/>
      <c r="N55" s="29"/>
    </row>
    <row r="56" customFormat="false" ht="41.25" hidden="false" customHeight="true" outlineLevel="0" collapsed="false">
      <c r="A56" s="27" t="n">
        <v>46</v>
      </c>
      <c r="B56" s="27" t="n">
        <v>8</v>
      </c>
      <c r="C56" s="27" t="s">
        <v>194</v>
      </c>
      <c r="D56" s="28" t="s">
        <v>195</v>
      </c>
      <c r="E56" s="27" t="s">
        <v>59</v>
      </c>
      <c r="F56" s="28" t="s">
        <v>196</v>
      </c>
      <c r="G56" s="21"/>
      <c r="H56" s="29"/>
      <c r="I56" s="21"/>
      <c r="J56" s="21"/>
      <c r="K56" s="21"/>
      <c r="L56" s="30"/>
      <c r="M56" s="29"/>
      <c r="N56" s="29"/>
    </row>
    <row r="57" customFormat="false" ht="28.5" hidden="false" customHeight="true" outlineLevel="0" collapsed="false">
      <c r="A57" s="27" t="n">
        <v>47</v>
      </c>
      <c r="B57" s="27" t="n">
        <v>8</v>
      </c>
      <c r="C57" s="27" t="s">
        <v>197</v>
      </c>
      <c r="D57" s="28" t="s">
        <v>198</v>
      </c>
      <c r="E57" s="27" t="s">
        <v>59</v>
      </c>
      <c r="F57" s="28" t="s">
        <v>199</v>
      </c>
      <c r="G57" s="21"/>
      <c r="H57" s="29"/>
      <c r="I57" s="21"/>
      <c r="J57" s="21"/>
      <c r="K57" s="21"/>
      <c r="L57" s="30"/>
      <c r="M57" s="29"/>
      <c r="N57" s="29"/>
    </row>
    <row r="58" customFormat="false" ht="41.25" hidden="false" customHeight="true" outlineLevel="0" collapsed="false">
      <c r="A58" s="27" t="n">
        <v>48</v>
      </c>
      <c r="B58" s="27" t="n">
        <v>8</v>
      </c>
      <c r="C58" s="27" t="s">
        <v>200</v>
      </c>
      <c r="D58" s="28" t="s">
        <v>201</v>
      </c>
      <c r="E58" s="27" t="s">
        <v>59</v>
      </c>
      <c r="F58" s="28" t="s">
        <v>202</v>
      </c>
      <c r="G58" s="21"/>
      <c r="H58" s="29"/>
      <c r="I58" s="21"/>
      <c r="J58" s="21"/>
      <c r="K58" s="21"/>
      <c r="L58" s="30"/>
      <c r="M58" s="29"/>
      <c r="N58" s="29"/>
    </row>
    <row r="59" customFormat="false" ht="28.5" hidden="false" customHeight="true" outlineLevel="0" collapsed="false">
      <c r="A59" s="27" t="n">
        <v>49</v>
      </c>
      <c r="B59" s="27" t="n">
        <v>8</v>
      </c>
      <c r="C59" s="27" t="s">
        <v>203</v>
      </c>
      <c r="D59" s="28" t="s">
        <v>204</v>
      </c>
      <c r="E59" s="27" t="s">
        <v>59</v>
      </c>
      <c r="F59" s="28" t="s">
        <v>205</v>
      </c>
      <c r="G59" s="21"/>
      <c r="H59" s="29"/>
      <c r="I59" s="21"/>
      <c r="J59" s="21"/>
      <c r="K59" s="21"/>
      <c r="L59" s="30"/>
      <c r="M59" s="29"/>
      <c r="N59" s="29"/>
    </row>
    <row r="60" customFormat="false" ht="41.25" hidden="false" customHeight="true" outlineLevel="0" collapsed="false">
      <c r="A60" s="27" t="n">
        <v>50</v>
      </c>
      <c r="B60" s="27" t="n">
        <v>8</v>
      </c>
      <c r="C60" s="27" t="s">
        <v>206</v>
      </c>
      <c r="D60" s="28" t="s">
        <v>207</v>
      </c>
      <c r="E60" s="27" t="s">
        <v>59</v>
      </c>
      <c r="F60" s="28" t="s">
        <v>208</v>
      </c>
      <c r="G60" s="21"/>
      <c r="H60" s="29"/>
      <c r="I60" s="21"/>
      <c r="J60" s="21"/>
      <c r="K60" s="21"/>
      <c r="L60" s="30"/>
      <c r="M60" s="29"/>
      <c r="N60" s="29"/>
    </row>
    <row r="61" customFormat="false" ht="15.75" hidden="false" customHeight="true" outlineLevel="0" collapsed="false">
      <c r="A61" s="26"/>
      <c r="B61" s="26"/>
      <c r="C61" s="26" t="s">
        <v>209</v>
      </c>
      <c r="D61" s="26"/>
      <c r="E61" s="26"/>
      <c r="F61" s="26"/>
      <c r="G61" s="26"/>
      <c r="H61" s="26"/>
      <c r="I61" s="26"/>
      <c r="J61" s="26"/>
      <c r="K61" s="26"/>
      <c r="L61" s="26"/>
      <c r="M61" s="26"/>
      <c r="N61" s="26"/>
    </row>
    <row r="62" customFormat="false" ht="41.25" hidden="false" customHeight="true" outlineLevel="0" collapsed="false">
      <c r="A62" s="27" t="n">
        <v>51</v>
      </c>
      <c r="B62" s="27" t="n">
        <v>9</v>
      </c>
      <c r="C62" s="27" t="s">
        <v>210</v>
      </c>
      <c r="D62" s="28" t="s">
        <v>211</v>
      </c>
      <c r="E62" s="27" t="s">
        <v>59</v>
      </c>
      <c r="F62" s="28" t="s">
        <v>212</v>
      </c>
      <c r="G62" s="21"/>
      <c r="H62" s="29"/>
      <c r="I62" s="21"/>
      <c r="J62" s="21"/>
      <c r="K62" s="21"/>
      <c r="L62" s="30"/>
      <c r="M62" s="29"/>
      <c r="N62" s="29"/>
    </row>
    <row r="63" customFormat="false" ht="41.25" hidden="false" customHeight="true" outlineLevel="0" collapsed="false">
      <c r="A63" s="27" t="n">
        <v>52</v>
      </c>
      <c r="B63" s="27" t="n">
        <v>9</v>
      </c>
      <c r="C63" s="27" t="s">
        <v>213</v>
      </c>
      <c r="D63" s="28" t="s">
        <v>214</v>
      </c>
      <c r="E63" s="27" t="s">
        <v>59</v>
      </c>
      <c r="F63" s="28" t="s">
        <v>215</v>
      </c>
      <c r="G63" s="21"/>
      <c r="H63" s="29"/>
      <c r="I63" s="21"/>
      <c r="J63" s="21"/>
      <c r="K63" s="21"/>
      <c r="L63" s="30"/>
      <c r="M63" s="29"/>
      <c r="N63" s="29"/>
    </row>
    <row r="64" customFormat="false" ht="41.25" hidden="false" customHeight="true" outlineLevel="0" collapsed="false">
      <c r="A64" s="27" t="n">
        <v>53</v>
      </c>
      <c r="B64" s="27" t="n">
        <v>9</v>
      </c>
      <c r="C64" s="27" t="s">
        <v>216</v>
      </c>
      <c r="D64" s="28" t="s">
        <v>217</v>
      </c>
      <c r="E64" s="27" t="s">
        <v>59</v>
      </c>
      <c r="F64" s="28" t="s">
        <v>218</v>
      </c>
      <c r="G64" s="21"/>
      <c r="H64" s="29"/>
      <c r="I64" s="21"/>
      <c r="J64" s="21"/>
      <c r="K64" s="21"/>
      <c r="L64" s="30"/>
      <c r="M64" s="29"/>
      <c r="N64" s="29"/>
    </row>
    <row r="65" customFormat="false" ht="41.25" hidden="false" customHeight="true" outlineLevel="0" collapsed="false">
      <c r="A65" s="27" t="n">
        <v>54</v>
      </c>
      <c r="B65" s="27" t="n">
        <v>9</v>
      </c>
      <c r="C65" s="27" t="s">
        <v>219</v>
      </c>
      <c r="D65" s="28" t="s">
        <v>220</v>
      </c>
      <c r="E65" s="27" t="s">
        <v>35</v>
      </c>
      <c r="F65" s="28" t="s">
        <v>221</v>
      </c>
      <c r="G65" s="21"/>
      <c r="H65" s="29"/>
      <c r="I65" s="21"/>
      <c r="J65" s="21"/>
      <c r="K65" s="21"/>
      <c r="L65" s="30"/>
      <c r="M65" s="29"/>
      <c r="N65" s="29"/>
    </row>
    <row r="66" customFormat="false" ht="41.25" hidden="false" customHeight="true" outlineLevel="0" collapsed="false">
      <c r="A66" s="27" t="n">
        <v>55</v>
      </c>
      <c r="B66" s="27" t="n">
        <v>9</v>
      </c>
      <c r="C66" s="27" t="s">
        <v>222</v>
      </c>
      <c r="D66" s="28" t="s">
        <v>223</v>
      </c>
      <c r="E66" s="27" t="s">
        <v>59</v>
      </c>
      <c r="F66" s="28" t="s">
        <v>224</v>
      </c>
      <c r="G66" s="21"/>
      <c r="H66" s="29"/>
      <c r="I66" s="21"/>
      <c r="J66" s="21"/>
      <c r="K66" s="21"/>
      <c r="L66" s="30"/>
      <c r="M66" s="29"/>
      <c r="N66" s="29"/>
    </row>
    <row r="67" customFormat="false" ht="41.25" hidden="false" customHeight="true" outlineLevel="0" collapsed="false">
      <c r="A67" s="27" t="n">
        <v>56</v>
      </c>
      <c r="B67" s="27" t="n">
        <v>9</v>
      </c>
      <c r="C67" s="27" t="s">
        <v>225</v>
      </c>
      <c r="D67" s="28" t="s">
        <v>226</v>
      </c>
      <c r="E67" s="27" t="s">
        <v>36</v>
      </c>
      <c r="F67" s="28" t="s">
        <v>227</v>
      </c>
      <c r="G67" s="21"/>
      <c r="H67" s="29"/>
      <c r="I67" s="21"/>
      <c r="J67" s="21"/>
      <c r="K67" s="21"/>
      <c r="L67" s="30"/>
      <c r="M67" s="29"/>
      <c r="N67" s="29"/>
    </row>
    <row r="68" customFormat="false" ht="41.25" hidden="false" customHeight="true" outlineLevel="0" collapsed="false">
      <c r="A68" s="27" t="n">
        <v>57</v>
      </c>
      <c r="B68" s="27" t="n">
        <v>9</v>
      </c>
      <c r="C68" s="27" t="s">
        <v>228</v>
      </c>
      <c r="D68" s="28" t="s">
        <v>229</v>
      </c>
      <c r="E68" s="27" t="s">
        <v>59</v>
      </c>
      <c r="F68" s="28" t="s">
        <v>230</v>
      </c>
      <c r="G68" s="21"/>
      <c r="H68" s="29"/>
      <c r="I68" s="21"/>
      <c r="J68" s="21"/>
      <c r="K68" s="21"/>
      <c r="L68" s="30"/>
      <c r="M68" s="29"/>
      <c r="N68" s="29"/>
    </row>
    <row r="69" customFormat="false" ht="15.75" hidden="false" customHeight="true" outlineLevel="0" collapsed="false">
      <c r="A69" s="26"/>
      <c r="B69" s="26"/>
      <c r="C69" s="26" t="s">
        <v>231</v>
      </c>
      <c r="D69" s="26"/>
      <c r="E69" s="26"/>
      <c r="F69" s="26"/>
      <c r="G69" s="26"/>
      <c r="H69" s="26"/>
      <c r="I69" s="26"/>
      <c r="J69" s="26"/>
      <c r="K69" s="26"/>
      <c r="L69" s="26"/>
      <c r="M69" s="26"/>
      <c r="N69" s="26"/>
    </row>
    <row r="70" customFormat="false" ht="41.25" hidden="false" customHeight="true" outlineLevel="0" collapsed="false">
      <c r="A70" s="27" t="n">
        <v>58</v>
      </c>
      <c r="B70" s="27" t="n">
        <v>10</v>
      </c>
      <c r="C70" s="27" t="s">
        <v>232</v>
      </c>
      <c r="D70" s="28" t="s">
        <v>233</v>
      </c>
      <c r="E70" s="27" t="s">
        <v>59</v>
      </c>
      <c r="F70" s="28" t="s">
        <v>234</v>
      </c>
      <c r="G70" s="21"/>
      <c r="H70" s="29"/>
      <c r="I70" s="21"/>
      <c r="J70" s="21"/>
      <c r="K70" s="21"/>
      <c r="L70" s="30"/>
      <c r="M70" s="29"/>
      <c r="N70" s="29"/>
    </row>
    <row r="71" customFormat="false" ht="41.25" hidden="false" customHeight="true" outlineLevel="0" collapsed="false">
      <c r="A71" s="27" t="n">
        <v>59</v>
      </c>
      <c r="B71" s="27" t="n">
        <v>10</v>
      </c>
      <c r="C71" s="27" t="s">
        <v>235</v>
      </c>
      <c r="D71" s="28" t="s">
        <v>236</v>
      </c>
      <c r="E71" s="27" t="s">
        <v>36</v>
      </c>
      <c r="F71" s="28" t="s">
        <v>237</v>
      </c>
      <c r="G71" s="21"/>
      <c r="H71" s="29"/>
      <c r="I71" s="21"/>
      <c r="J71" s="21"/>
      <c r="K71" s="21"/>
      <c r="L71" s="30"/>
      <c r="M71" s="29"/>
      <c r="N71" s="29"/>
    </row>
    <row r="72" customFormat="false" ht="28.5" hidden="false" customHeight="true" outlineLevel="0" collapsed="false">
      <c r="A72" s="27" t="n">
        <v>60</v>
      </c>
      <c r="B72" s="27" t="n">
        <v>10</v>
      </c>
      <c r="C72" s="27" t="s">
        <v>238</v>
      </c>
      <c r="D72" s="28" t="s">
        <v>239</v>
      </c>
      <c r="E72" s="27" t="s">
        <v>59</v>
      </c>
      <c r="F72" s="28" t="s">
        <v>240</v>
      </c>
      <c r="G72" s="21"/>
      <c r="H72" s="29"/>
      <c r="I72" s="21"/>
      <c r="J72" s="21"/>
      <c r="K72" s="21"/>
      <c r="L72" s="30"/>
      <c r="M72" s="29"/>
      <c r="N72" s="29"/>
    </row>
    <row r="73" customFormat="false" ht="41.25" hidden="false" customHeight="true" outlineLevel="0" collapsed="false">
      <c r="A73" s="27" t="n">
        <v>61</v>
      </c>
      <c r="B73" s="27" t="n">
        <v>10</v>
      </c>
      <c r="C73" s="27" t="s">
        <v>241</v>
      </c>
      <c r="D73" s="28" t="s">
        <v>242</v>
      </c>
      <c r="E73" s="27" t="s">
        <v>59</v>
      </c>
      <c r="F73" s="28" t="s">
        <v>243</v>
      </c>
      <c r="G73" s="21"/>
      <c r="H73" s="29"/>
      <c r="I73" s="21"/>
      <c r="J73" s="21"/>
      <c r="K73" s="21"/>
      <c r="L73" s="30"/>
      <c r="M73" s="29"/>
      <c r="N73" s="29"/>
    </row>
  </sheetData>
  <autoFilter ref="A5:N73"/>
  <mergeCells count="11">
    <mergeCell ref="A1:F1"/>
    <mergeCell ref="G1:N1"/>
    <mergeCell ref="A2:F2"/>
    <mergeCell ref="G2:N2"/>
    <mergeCell ref="C6:N6"/>
    <mergeCell ref="C13:N13"/>
    <mergeCell ref="C20:N20"/>
    <mergeCell ref="C26:N26"/>
    <mergeCell ref="C38:N38"/>
    <mergeCell ref="C61:N61"/>
    <mergeCell ref="C69:N69"/>
  </mergeCells>
  <conditionalFormatting sqref="H6:H73">
    <cfRule type="cellIs" priority="2" operator="equal" aboveAverage="0" equalAverage="0" bottom="0" percent="0" rank="0" text="" dxfId="7">
      <formula>"erfüllt"</formula>
    </cfRule>
    <cfRule type="cellIs" priority="3" operator="equal" aboveAverage="0" equalAverage="0" bottom="0" percent="0" rank="0" text="" dxfId="8">
      <formula>"teilweise erfüllt"</formula>
    </cfRule>
    <cfRule type="cellIs" priority="4" operator="equal" aboveAverage="0" equalAverage="0" bottom="0" percent="0" rank="0" text="" dxfId="9">
      <formula>"nicht erfüllt"</formula>
    </cfRule>
    <cfRule type="cellIs" priority="5" operator="equal" aboveAverage="0" equalAverage="0" bottom="0" percent="0" rank="0" text="" dxfId="10">
      <formula>"n. z."</formula>
    </cfRule>
  </conditionalFormatting>
  <conditionalFormatting sqref="N6:N73">
    <cfRule type="cellIs" priority="6" operator="equal" aboveAverage="0" equalAverage="0" bottom="0" percent="0" rank="0" text="" dxfId="10">
      <formula>"abgeschlossen"</formula>
    </cfRule>
  </conditionalFormatting>
  <conditionalFormatting sqref="L6:L73">
    <cfRule type="expression" priority="7" aboveAverage="0" equalAverage="0" bottom="0" percent="0" rank="0" text="" dxfId="11">
      <formula>AND(L6&lt;&gt;"",L6&lt;TODAY(),N6&lt;&gt;"abgeschlossen")</formula>
    </cfRule>
  </conditionalFormatting>
  <dataValidations count="4">
    <dataValidation allowBlank="true" error="Bitte einen Wert aus der Liste wählen." errorStyle="stop" errorTitle="Ungültige Eingabe" operator="between" showDropDown="false" showErrorMessage="false" showInputMessage="false" sqref="H7:H12 H14:H19 H21:H25 H27:H37 H39:H60 H62:H68 H70:H73" type="list">
      <formula1>"erfüllt,teilweise erfüllt,nicht erfüllt,n. z."</formula1>
      <formula2>0</formula2>
    </dataValidation>
    <dataValidation allowBlank="true" error="Bitte einen Wert aus der Liste wählen." errorStyle="stop" errorTitle="Ungültige Eingabe" operator="between" showDropDown="false" showErrorMessage="false" showInputMessage="false" sqref="M7:M12 M14:M19 M21:M25 M27:M37 M39:M60 M62:M68 M70:M73" type="list">
      <formula1>"hoch,mittel,niedrig"</formula1>
      <formula2>0</formula2>
    </dataValidation>
    <dataValidation allowBlank="true" error="Bitte einen Wert aus der Liste wählen." errorStyle="stop" errorTitle="Ungültige Eingabe" operator="between" showDropDown="false" showErrorMessage="false" showInputMessage="false" sqref="N7:N12 N14:N19 N21:N25 N27:N37 N39:N60 N62:N68 N70:N73" type="list">
      <formula1>"offen,in Bearbeitung,abgeschlossen"</formula1>
      <formula2>0</formula2>
    </dataValidation>
    <dataValidation allowBlank="true" error="Bitte ein Datum eingeben (TT.MM.JJ)." errorStyle="stop" operator="greaterThan" showDropDown="false" showErrorMessage="false" showInputMessage="false" sqref="L7:L12 L14:L19 L21:L25 L27:L37 L39:L60 L62:L68 L70:L73" type="date">
      <formula1>DATE(2020,1,1)</formula1>
      <formula2>0</formula2>
    </dataValidation>
  </dataValidations>
  <printOptions headings="false" gridLines="false" gridLinesSet="true" horizontalCentered="false" verticalCentered="false"/>
  <pageMargins left="0.5" right="0.5" top="0.6" bottom="0.7"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&amp;L&amp;"Arial,Regular"&amp;7 AuditWerk · Frank Krauss · Vaihinger Str. 55 · 70567 Stuttgart · audit-werk.de&amp;C&amp;"Arial,Regular"&amp;7 AW-QM-FB-26-01 · Rev. 1.0&amp;R&amp;"Arial,Regular"&amp;7 Seite &amp;P von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22"/>
    <col collapsed="false" customWidth="true" hidden="false" outlineLevel="0" max="3" min="3" style="1" width="90"/>
  </cols>
  <sheetData>
    <row r="1" customFormat="false" ht="15.75" hidden="false" customHeight="true" outlineLevel="0" collapsed="false">
      <c r="B1" s="32" t="s">
        <v>244</v>
      </c>
    </row>
    <row r="2" customFormat="false" ht="15" hidden="false" customHeight="true" outlineLevel="0" collapsed="false">
      <c r="B2" s="6"/>
      <c r="C2" s="6"/>
    </row>
    <row r="4" customFormat="false" ht="30.75" hidden="false" customHeight="true" outlineLevel="0" collapsed="false">
      <c r="B4" s="33" t="s">
        <v>245</v>
      </c>
      <c r="C4" s="34" t="s">
        <v>246</v>
      </c>
    </row>
    <row r="5" customFormat="false" ht="81" hidden="false" customHeight="true" outlineLevel="0" collapsed="false">
      <c r="B5" s="33" t="s">
        <v>247</v>
      </c>
      <c r="C5" s="34" t="s">
        <v>248</v>
      </c>
    </row>
    <row r="6" customFormat="false" ht="30.75" hidden="false" customHeight="true" outlineLevel="0" collapsed="false">
      <c r="B6" s="33" t="s">
        <v>249</v>
      </c>
      <c r="C6" s="34" t="s">
        <v>250</v>
      </c>
    </row>
    <row r="7" customFormat="false" ht="81" hidden="false" customHeight="true" outlineLevel="0" collapsed="false">
      <c r="B7" s="33" t="s">
        <v>49</v>
      </c>
      <c r="C7" s="34" t="s">
        <v>251</v>
      </c>
    </row>
    <row r="8" customFormat="false" ht="18" hidden="false" customHeight="true" outlineLevel="0" collapsed="false">
      <c r="B8" s="33" t="s">
        <v>21</v>
      </c>
      <c r="C8" s="34" t="s">
        <v>252</v>
      </c>
    </row>
    <row r="9" customFormat="false" ht="93" hidden="false" customHeight="true" outlineLevel="0" collapsed="false">
      <c r="B9" s="33" t="s">
        <v>46</v>
      </c>
      <c r="C9" s="34" t="s">
        <v>253</v>
      </c>
    </row>
    <row r="10" customFormat="false" ht="55.5" hidden="false" customHeight="true" outlineLevel="0" collapsed="false">
      <c r="B10" s="33" t="s">
        <v>54</v>
      </c>
      <c r="C10" s="34" t="s">
        <v>254</v>
      </c>
    </row>
    <row r="11" customFormat="false" ht="18" hidden="false" customHeight="true" outlineLevel="0" collapsed="false">
      <c r="B11" s="33" t="s">
        <v>255</v>
      </c>
      <c r="C11" s="34" t="s">
        <v>256</v>
      </c>
    </row>
    <row r="12" customFormat="false" ht="43.5" hidden="false" customHeight="true" outlineLevel="0" collapsed="false">
      <c r="B12" s="33" t="s">
        <v>257</v>
      </c>
      <c r="C12" s="34" t="s">
        <v>258</v>
      </c>
    </row>
    <row r="13" customFormat="false" ht="57.75" hidden="false" customHeight="true" outlineLevel="0" collapsed="false">
      <c r="B13" s="33" t="s">
        <v>259</v>
      </c>
      <c r="C13" s="34" t="s">
        <v>260</v>
      </c>
    </row>
    <row r="14" customFormat="false" ht="15" hidden="false" customHeight="true" outlineLevel="0" collapsed="false"/>
    <row r="15" customFormat="false" ht="16.5" hidden="false" customHeight="true" outlineLevel="0" collapsed="false">
      <c r="B15" s="7" t="s">
        <v>261</v>
      </c>
    </row>
    <row r="16" customFormat="false" ht="28.5" hidden="false" customHeight="true" outlineLevel="0" collapsed="false">
      <c r="B16" s="35" t="s">
        <v>44</v>
      </c>
      <c r="C16" s="36" t="s">
        <v>262</v>
      </c>
    </row>
    <row r="17" customFormat="false" ht="16.5" hidden="false" customHeight="true" outlineLevel="0" collapsed="false">
      <c r="B17" s="35" t="s">
        <v>48</v>
      </c>
      <c r="C17" s="36" t="s">
        <v>263</v>
      </c>
    </row>
    <row r="18" customFormat="false" ht="16.5" hidden="false" customHeight="true" outlineLevel="0" collapsed="false">
      <c r="B18" s="35" t="s">
        <v>49</v>
      </c>
      <c r="C18" s="36" t="s">
        <v>264</v>
      </c>
    </row>
    <row r="19" customFormat="false" ht="28.5" hidden="false" customHeight="true" outlineLevel="0" collapsed="false">
      <c r="B19" s="35" t="s">
        <v>50</v>
      </c>
      <c r="C19" s="36" t="s">
        <v>265</v>
      </c>
    </row>
    <row r="20" customFormat="false" ht="16.5" hidden="false" customHeight="true" outlineLevel="0" collapsed="false">
      <c r="B20" s="35" t="s">
        <v>51</v>
      </c>
      <c r="C20" s="36" t="s">
        <v>266</v>
      </c>
    </row>
    <row r="21" customFormat="false" ht="16.5" hidden="false" customHeight="true" outlineLevel="0" collapsed="false">
      <c r="B21" s="35" t="s">
        <v>267</v>
      </c>
      <c r="C21" s="36" t="s">
        <v>268</v>
      </c>
    </row>
    <row r="22" customFormat="false" ht="15" hidden="false" customHeight="false" outlineLevel="0" collapsed="false">
      <c r="B22" s="35" t="s">
        <v>269</v>
      </c>
      <c r="C22" s="36" t="s">
        <v>270</v>
      </c>
    </row>
  </sheetData>
  <printOptions headings="false" gridLines="false" gridLinesSet="true" horizontalCentered="false" verticalCentered="false"/>
  <pageMargins left="0.5" right="0.5" top="0.6" bottom="0.7"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&amp;L&amp;"Arial,Regular"&amp;7 AuditWerk · Frank Krauss · Vaihinger Str. 55 · 70567 Stuttgart · audit-werk.de&amp;C&amp;"Arial,Regular"&amp;7 AW-QM-FB-26-01 · Rev. 1.0&amp;R&amp;"Arial,Regular"&amp;7 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2026-09-21T08:41:27Z</dcterms:created>
  <dc:creator>AuditWerk – Frank Krauss</dc:creator>
  <dc:description/>
  <dc:language>en-US</dc:language>
  <cp:lastModifiedBy>AuditWerk</cp:lastModifiedBy>
  <dcterms:modified xsi:type="dcterms:W3CDTF">2026-09-22T19:19:34Z</dcterms:modified>
  <cp:revision>0</cp:revision>
  <dc:subject/>
  <dc:title>GAP-Analyse ISO 9001:2026 – AuditWerk</dc:title>
</cp:coreProperties>
</file>

<file path=docProps/custom.xml><?xml version="1.0" encoding="utf-8"?>
<Properties xmlns="http://schemas.openxmlformats.org/officeDocument/2006/custom-properties" xmlns:vt="http://schemas.openxmlformats.org/officeDocument/2006/docPropsVTypes"/>
</file>